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Rajat\OneDrive\Desktop\Valuation Models\"/>
    </mc:Choice>
  </mc:AlternateContent>
  <xr:revisionPtr revIDLastSave="0" documentId="13_ncr:1_{251E47BC-34F2-4B61-B072-0FB3EE1AA731}" xr6:coauthVersionLast="47" xr6:coauthVersionMax="47" xr10:uidLastSave="{00000000-0000-0000-0000-000000000000}"/>
  <bookViews>
    <workbookView xWindow="-108" yWindow="-108" windowWidth="23256" windowHeight="12456" activeTab="1" xr2:uid="{C1C87648-90AD-443E-A933-92466C10F58D}"/>
  </bookViews>
  <sheets>
    <sheet name="Disclaimer" sheetId="3" r:id="rId1"/>
    <sheet name="Output" sheetId="4" r:id="rId2"/>
    <sheet name="Databank"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4" l="1"/>
  <c r="K27" i="4"/>
  <c r="K26" i="4"/>
  <c r="Q9" i="4"/>
  <c r="P9" i="4"/>
  <c r="O9" i="4"/>
  <c r="Q8" i="4"/>
  <c r="P8" i="4"/>
  <c r="O8" i="4"/>
  <c r="Q7" i="4"/>
  <c r="Q6" i="4" s="1"/>
  <c r="P7" i="4"/>
  <c r="O7" i="4"/>
  <c r="P6" i="4"/>
  <c r="O6" i="4"/>
  <c r="Q5" i="4"/>
  <c r="P5" i="4"/>
  <c r="O5" i="4"/>
  <c r="Q22" i="4"/>
  <c r="P22" i="4"/>
  <c r="O22" i="4"/>
  <c r="Q21" i="4"/>
  <c r="P21" i="4"/>
  <c r="O21" i="4"/>
  <c r="Q19" i="4"/>
  <c r="Q18" i="4"/>
  <c r="Q17" i="4"/>
  <c r="Q16" i="4"/>
  <c r="Q15" i="4"/>
  <c r="P19" i="4"/>
  <c r="P18" i="4"/>
  <c r="P17" i="4"/>
  <c r="P16" i="4"/>
  <c r="P15" i="4"/>
  <c r="O19" i="4"/>
  <c r="O18" i="4"/>
  <c r="O17" i="4"/>
  <c r="O16" i="4"/>
  <c r="O15" i="4"/>
  <c r="N19" i="4"/>
  <c r="M19" i="4"/>
  <c r="L19" i="4"/>
  <c r="K19" i="4"/>
  <c r="J19" i="4"/>
  <c r="N18" i="4"/>
  <c r="M18" i="4"/>
  <c r="L18" i="4"/>
  <c r="K18" i="4"/>
  <c r="J18" i="4"/>
  <c r="N17" i="4"/>
  <c r="M17" i="4"/>
  <c r="L17" i="4"/>
  <c r="K17" i="4"/>
  <c r="J17" i="4"/>
  <c r="N16" i="4"/>
  <c r="M16" i="4"/>
  <c r="L16" i="4"/>
  <c r="K16" i="4"/>
  <c r="J16" i="4"/>
  <c r="I19" i="4"/>
  <c r="H19" i="4"/>
  <c r="I18" i="4"/>
  <c r="H18" i="4"/>
  <c r="I17" i="4"/>
  <c r="H17" i="4"/>
  <c r="I16" i="4"/>
  <c r="H16" i="4"/>
  <c r="G19" i="4"/>
  <c r="F19" i="4"/>
  <c r="G18" i="4"/>
  <c r="F18" i="4"/>
  <c r="G17" i="4"/>
  <c r="F17" i="4"/>
  <c r="G16" i="4"/>
  <c r="F16" i="4"/>
  <c r="E19" i="4"/>
  <c r="E18" i="4"/>
  <c r="E17" i="4"/>
  <c r="E16" i="4"/>
  <c r="E15" i="4"/>
  <c r="D19" i="4"/>
  <c r="D18" i="4"/>
  <c r="D17" i="4"/>
  <c r="D16" i="4"/>
  <c r="C19" i="4"/>
  <c r="C18" i="4"/>
  <c r="C17" i="4"/>
  <c r="C16" i="4"/>
  <c r="B19" i="4"/>
  <c r="B18" i="4"/>
  <c r="B17" i="4"/>
  <c r="B16" i="4"/>
  <c r="N15" i="4"/>
  <c r="M15" i="4"/>
  <c r="L15" i="4"/>
  <c r="K15" i="4"/>
  <c r="J15" i="4"/>
  <c r="I15" i="4"/>
  <c r="H15" i="4"/>
  <c r="G15" i="4"/>
  <c r="F15" i="4"/>
  <c r="D15" i="4"/>
  <c r="C15" i="4"/>
  <c r="B15" i="4"/>
  <c r="Q3" i="2" l="1"/>
  <c r="R3" i="2" s="1"/>
  <c r="O3" i="2"/>
  <c r="C3" i="2"/>
  <c r="F3" i="2" s="1"/>
  <c r="G3" i="2" s="1"/>
  <c r="H3" i="2" s="1"/>
  <c r="I3" i="2" s="1"/>
  <c r="K3" i="2" s="1"/>
  <c r="M3" i="2" s="1"/>
  <c r="N3" i="2" s="1"/>
</calcChain>
</file>

<file path=xl/sharedStrings.xml><?xml version="1.0" encoding="utf-8"?>
<sst xmlns="http://schemas.openxmlformats.org/spreadsheetml/2006/main" count="92" uniqueCount="70">
  <si>
    <t>Date</t>
  </si>
  <si>
    <t>Currency</t>
  </si>
  <si>
    <t>Current</t>
  </si>
  <si>
    <t>Share</t>
  </si>
  <si>
    <t>Enterprise</t>
  </si>
  <si>
    <t>Market</t>
  </si>
  <si>
    <t>Revenue</t>
  </si>
  <si>
    <t>EBITDA</t>
  </si>
  <si>
    <t>Net Income</t>
  </si>
  <si>
    <t>Ticker</t>
  </si>
  <si>
    <t>Company Name</t>
  </si>
  <si>
    <t>Price</t>
  </si>
  <si>
    <t>Count</t>
  </si>
  <si>
    <t>Value</t>
  </si>
  <si>
    <t>Cap</t>
  </si>
  <si>
    <t>Median</t>
  </si>
  <si>
    <t>EPS</t>
  </si>
  <si>
    <t>DATABASE</t>
  </si>
  <si>
    <t>PE</t>
  </si>
  <si>
    <t>Geography</t>
  </si>
  <si>
    <t>Analyst</t>
  </si>
  <si>
    <t xml:space="preserve">Company </t>
  </si>
  <si>
    <t>Industry</t>
  </si>
  <si>
    <t>Ebitdad Rajat - Trading Comps Valuation</t>
  </si>
  <si>
    <t>CMP</t>
  </si>
  <si>
    <t>LTM Multiples</t>
  </si>
  <si>
    <t>Implied Valuation</t>
  </si>
  <si>
    <t>Total Debt</t>
  </si>
  <si>
    <t>Implied Enterprise Value</t>
  </si>
  <si>
    <t>Implied Market Value</t>
  </si>
  <si>
    <t>www.Ebitdadrajat.in</t>
  </si>
  <si>
    <t>( Download the model from the website)</t>
  </si>
  <si>
    <t>Name</t>
  </si>
  <si>
    <t xml:space="preserve">Total </t>
  </si>
  <si>
    <t>Debt</t>
  </si>
  <si>
    <t>INR</t>
  </si>
  <si>
    <t>Source: Screener &amp;Tickertape</t>
  </si>
  <si>
    <t>The content shared on this channel is intended solely for educational and informational purposes. It is important to note that I am not a SEBI registered analyst, and the analysis, opinions, and views expressed in my videos are based on publicly available data, personal research, and my own interpretations. This channel does not provide any investment advice, buy or sell recommendations, or guarantee any financial returns. The information shared is for general knowledge and should not be treated as professional financial guidance. Before making any investment decisions, I encourage you to conduct your own thorough research and consult with a certified financial advisor or professional. The markets are inherently risky, and past performance is not indicative of future results. Always trade or invest according to your risk tolerance and financial goals.</t>
  </si>
  <si>
    <t>DISCLAIMIER</t>
  </si>
  <si>
    <t>INDIA</t>
  </si>
  <si>
    <t>Rajat Kulshrestha</t>
  </si>
  <si>
    <t>Enterprise Value</t>
  </si>
  <si>
    <t>Sales</t>
  </si>
  <si>
    <t>Lower Range</t>
  </si>
  <si>
    <t>Higher Range</t>
  </si>
  <si>
    <t>MRF</t>
  </si>
  <si>
    <t>Madras Rubber Factory</t>
  </si>
  <si>
    <t>Apollo Tyres Ltd</t>
  </si>
  <si>
    <t>APOLLOTYRES</t>
  </si>
  <si>
    <t>Balkrishna Industries Ltd</t>
  </si>
  <si>
    <t>BALKRISIND</t>
  </si>
  <si>
    <t>CEAT Ltd</t>
  </si>
  <si>
    <t>CEATLTD</t>
  </si>
  <si>
    <t>JK Tyre &amp; Industries Ltd</t>
  </si>
  <si>
    <t>JKTYRE</t>
  </si>
  <si>
    <t>MRF Ltd</t>
  </si>
  <si>
    <t>Tyres</t>
  </si>
  <si>
    <t>Market Cap</t>
  </si>
  <si>
    <t>Market Data</t>
  </si>
  <si>
    <t>LTM Financials</t>
  </si>
  <si>
    <t>EV/EBITDA</t>
  </si>
  <si>
    <t>Market Price</t>
  </si>
  <si>
    <t xml:space="preserve"> Total Debt</t>
  </si>
  <si>
    <t>Share OS</t>
  </si>
  <si>
    <t>Netprofit</t>
  </si>
  <si>
    <t>EV/SALES</t>
  </si>
  <si>
    <t>Average</t>
  </si>
  <si>
    <t>Equity Share O/S</t>
  </si>
  <si>
    <t>Implied Value per Share</t>
  </si>
  <si>
    <t>The stock is currently trading at it's fair valuation, with the range of 70,918.11 to 1,35,207.80 Rs, and the Current market price for this stock is 1,3,200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</si>
</sst>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x"/>
    <numFmt numFmtId="166" formatCode="0.00\x"/>
    <numFmt numFmtId="167" formatCode="&quot;₹&quot;\ #,##0.00"/>
    <numFmt numFmtId="168" formatCode="_ * #,##0_ ;_ * \-#,##0_ ;_ * &quot;-&quot;??_ ;_ @_ "/>
  </numFmts>
  <fonts count="22" x14ac:knownFonts="1">
    <font>
      <sz val="11"/>
      <color theme="1"/>
      <name val="Calibri"/>
      <family val="2"/>
    </font>
    <font>
      <sz val="11"/>
      <color indexed="8"/>
      <name val="Calibri"/>
      <family val="2"/>
    </font>
    <font>
      <b/>
      <sz val="11"/>
      <color indexed="8"/>
      <name val="Calibri"/>
      <family val="2"/>
    </font>
    <font>
      <b/>
      <u val="singleAccounting"/>
      <sz val="11"/>
      <color indexed="8"/>
      <name val="Calibri"/>
      <family val="2"/>
    </font>
    <font>
      <sz val="11"/>
      <color indexed="30"/>
      <name val="Calibri"/>
      <family val="2"/>
    </font>
    <font>
      <sz val="11"/>
      <color indexed="9"/>
      <name val="Calibri"/>
      <family val="2"/>
    </font>
    <font>
      <b/>
      <sz val="11"/>
      <color indexed="9"/>
      <name val="Calibri"/>
      <family val="2"/>
    </font>
    <font>
      <u/>
      <sz val="11"/>
      <color theme="10"/>
      <name val="Calibri"/>
      <family val="2"/>
    </font>
    <font>
      <b/>
      <sz val="11"/>
      <name val="Calibri"/>
      <family val="2"/>
    </font>
    <font>
      <sz val="11"/>
      <color theme="1"/>
      <name val="Calibri"/>
      <family val="2"/>
    </font>
    <font>
      <sz val="12"/>
      <color indexed="8"/>
      <name val="Calibri"/>
      <family val="2"/>
    </font>
    <font>
      <b/>
      <sz val="12"/>
      <color indexed="8"/>
      <name val="Calibri"/>
      <family val="2"/>
    </font>
    <font>
      <sz val="12"/>
      <name val="Calibri"/>
      <family val="2"/>
    </font>
    <font>
      <u/>
      <sz val="12"/>
      <color rgb="FF002060"/>
      <name val="Calibri"/>
      <family val="2"/>
    </font>
    <font>
      <b/>
      <sz val="12"/>
      <color indexed="10"/>
      <name val="Calibri"/>
      <family val="2"/>
    </font>
    <font>
      <i/>
      <sz val="11"/>
      <color indexed="8"/>
      <name val="Calibri"/>
      <family val="2"/>
    </font>
    <font>
      <b/>
      <sz val="11"/>
      <color theme="1"/>
      <name val="Calibri"/>
      <family val="2"/>
    </font>
    <font>
      <b/>
      <sz val="14"/>
      <color theme="1"/>
      <name val="Calibri"/>
      <family val="2"/>
    </font>
    <font>
      <b/>
      <sz val="22"/>
      <color theme="1"/>
      <name val="Calibri"/>
      <family val="2"/>
    </font>
    <font>
      <b/>
      <sz val="11"/>
      <color theme="0"/>
      <name val="Calibri"/>
      <family val="2"/>
    </font>
    <font>
      <i/>
      <sz val="11"/>
      <color rgb="FFFF0000"/>
      <name val="Calibri"/>
      <family val="2"/>
    </font>
    <font>
      <i/>
      <sz val="11"/>
      <color theme="1"/>
      <name val="Calibri"/>
      <family val="2"/>
    </font>
  </fonts>
  <fills count="11">
    <fill>
      <patternFill patternType="none"/>
    </fill>
    <fill>
      <patternFill patternType="gray125"/>
    </fill>
    <fill>
      <patternFill patternType="solid">
        <fgColor rgb="FFD9E1F2"/>
        <bgColor indexed="64"/>
      </patternFill>
    </fill>
    <fill>
      <patternFill patternType="solid">
        <fgColor rgb="FF000000"/>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double">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indexed="64"/>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style="thin">
        <color indexed="64"/>
      </right>
      <top style="thin">
        <color indexed="64"/>
      </top>
      <bottom style="thin">
        <color indexed="64"/>
      </bottom>
      <diagonal/>
    </border>
    <border>
      <left style="thin">
        <color indexed="64"/>
      </left>
      <right style="hair">
        <color auto="1"/>
      </right>
      <top/>
      <bottom style="hair">
        <color indexed="64"/>
      </bottom>
      <diagonal/>
    </border>
    <border>
      <left style="hair">
        <color auto="1"/>
      </left>
      <right style="thin">
        <color indexed="64"/>
      </right>
      <top/>
      <bottom style="hair">
        <color indexed="64"/>
      </bottom>
      <diagonal/>
    </border>
    <border>
      <left style="thin">
        <color indexed="64"/>
      </left>
      <right style="hair">
        <color auto="1"/>
      </right>
      <top style="hair">
        <color indexed="64"/>
      </top>
      <bottom style="hair">
        <color indexed="64"/>
      </bottom>
      <diagonal/>
    </border>
    <border>
      <left style="hair">
        <color auto="1"/>
      </left>
      <right style="thin">
        <color indexed="64"/>
      </right>
      <top style="hair">
        <color indexed="64"/>
      </top>
      <bottom style="hair">
        <color indexed="64"/>
      </bottom>
      <diagonal/>
    </border>
    <border>
      <left style="thin">
        <color indexed="64"/>
      </left>
      <right style="hair">
        <color auto="1"/>
      </right>
      <top/>
      <bottom/>
      <diagonal/>
    </border>
    <border>
      <left style="hair">
        <color auto="1"/>
      </left>
      <right style="thin">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auto="1"/>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auto="1"/>
      </left>
      <right style="thin">
        <color indexed="64"/>
      </right>
      <top style="hair">
        <color indexed="64"/>
      </top>
      <bottom/>
      <diagonal/>
    </border>
    <border>
      <left style="thin">
        <color indexed="64"/>
      </left>
      <right style="hair">
        <color indexed="64"/>
      </right>
      <top style="hair">
        <color indexed="64"/>
      </top>
      <bottom/>
      <diagonal/>
    </border>
    <border>
      <left style="hair">
        <color auto="1"/>
      </left>
      <right/>
      <top/>
      <bottom/>
      <diagonal/>
    </border>
    <border>
      <left/>
      <right style="medium">
        <color indexed="64"/>
      </right>
      <top style="thin">
        <color indexed="64"/>
      </top>
      <bottom style="double">
        <color indexed="64"/>
      </bottom>
      <diagonal/>
    </border>
  </borders>
  <cellStyleXfs count="3">
    <xf numFmtId="0" fontId="0" fillId="0" borderId="0"/>
    <xf numFmtId="0" fontId="7" fillId="0" borderId="0" applyNumberFormat="0" applyFill="0" applyBorder="0" applyAlignment="0" applyProtection="0"/>
    <xf numFmtId="43" fontId="9" fillId="0" borderId="0" applyFont="0" applyFill="0" applyBorder="0" applyAlignment="0" applyProtection="0"/>
  </cellStyleXfs>
  <cellXfs count="150">
    <xf numFmtId="0" fontId="0" fillId="0" borderId="0" xfId="0"/>
    <xf numFmtId="0" fontId="1" fillId="0" borderId="0" xfId="0" applyFont="1" applyAlignment="1">
      <alignment horizont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quotePrefix="1" applyFont="1" applyFill="1" applyBorder="1" applyAlignment="1">
      <alignment horizontal="center" vertical="center"/>
    </xf>
    <xf numFmtId="0" fontId="2" fillId="0" borderId="0" xfId="0" applyFont="1" applyAlignment="1">
      <alignment horizontal="center" vertical="center"/>
    </xf>
    <xf numFmtId="0" fontId="4" fillId="0" borderId="0" xfId="0" applyFont="1"/>
    <xf numFmtId="3" fontId="1" fillId="0" borderId="0" xfId="0" applyNumberFormat="1" applyFont="1" applyAlignment="1">
      <alignment horizontal="center" vertical="center"/>
    </xf>
    <xf numFmtId="164" fontId="1" fillId="0" borderId="0" xfId="0" applyNumberFormat="1" applyFont="1" applyAlignment="1">
      <alignment horizontal="center"/>
    </xf>
    <xf numFmtId="165" fontId="1" fillId="0" borderId="0" xfId="0" applyNumberFormat="1" applyFont="1" applyAlignment="1">
      <alignment horizontal="center"/>
    </xf>
    <xf numFmtId="0" fontId="5" fillId="3" borderId="0" xfId="0" applyFont="1" applyFill="1" applyAlignment="1">
      <alignment horizontal="center"/>
    </xf>
    <xf numFmtId="0" fontId="6" fillId="3" borderId="0" xfId="0" applyFont="1" applyFill="1" applyAlignment="1">
      <alignment vertical="center"/>
    </xf>
    <xf numFmtId="165" fontId="5" fillId="3" borderId="0" xfId="0" applyNumberFormat="1" applyFont="1" applyFill="1" applyAlignment="1">
      <alignment horizontal="center" vertical="center"/>
    </xf>
    <xf numFmtId="0" fontId="6" fillId="3" borderId="0" xfId="0" applyFont="1" applyFill="1" applyAlignment="1">
      <alignment horizontal="center" vertical="center"/>
    </xf>
    <xf numFmtId="3" fontId="5" fillId="3" borderId="0" xfId="0" applyNumberFormat="1" applyFont="1" applyFill="1" applyAlignment="1">
      <alignment horizontal="center" vertical="center"/>
    </xf>
    <xf numFmtId="0" fontId="5" fillId="3" borderId="0" xfId="0" applyFont="1" applyFill="1"/>
    <xf numFmtId="1" fontId="5" fillId="3" borderId="0" xfId="0" applyNumberFormat="1" applyFont="1" applyFill="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left"/>
    </xf>
    <xf numFmtId="167" fontId="2" fillId="0" borderId="0" xfId="0" applyNumberFormat="1" applyFont="1" applyAlignment="1">
      <alignment horizontal="center" vertical="center"/>
    </xf>
    <xf numFmtId="0" fontId="10" fillId="0" borderId="1" xfId="0" applyFont="1" applyBorder="1"/>
    <xf numFmtId="0" fontId="12" fillId="0" borderId="1" xfId="0" applyFont="1" applyBorder="1"/>
    <xf numFmtId="0" fontId="13" fillId="0" borderId="1" xfId="1" applyFont="1" applyBorder="1" applyAlignment="1">
      <alignment horizontal="center"/>
    </xf>
    <xf numFmtId="0" fontId="12" fillId="0" borderId="1" xfId="0" applyFont="1" applyBorder="1" applyAlignment="1">
      <alignment horizontal="left"/>
    </xf>
    <xf numFmtId="0" fontId="10" fillId="0" borderId="1" xfId="0" applyFont="1" applyBorder="1" applyAlignment="1">
      <alignment horizontal="left"/>
    </xf>
    <xf numFmtId="0" fontId="14" fillId="0" borderId="1" xfId="0" applyFont="1" applyBorder="1" applyAlignment="1">
      <alignment horizontal="center"/>
    </xf>
    <xf numFmtId="0" fontId="0" fillId="0" borderId="0" xfId="0" applyAlignment="1">
      <alignment vertical="top" wrapText="1"/>
    </xf>
    <xf numFmtId="14" fontId="1" fillId="5" borderId="10" xfId="0" applyNumberFormat="1" applyFont="1" applyFill="1" applyBorder="1" applyAlignment="1">
      <alignment horizontal="left"/>
    </xf>
    <xf numFmtId="0" fontId="1" fillId="5" borderId="10" xfId="0" applyFont="1" applyFill="1" applyBorder="1" applyAlignment="1">
      <alignment horizontal="left"/>
    </xf>
    <xf numFmtId="14" fontId="1" fillId="5" borderId="11" xfId="0" applyNumberFormat="1" applyFont="1" applyFill="1" applyBorder="1" applyAlignment="1">
      <alignment horizontal="left"/>
    </xf>
    <xf numFmtId="0" fontId="1" fillId="5" borderId="11" xfId="0" applyFont="1" applyFill="1" applyBorder="1" applyAlignment="1">
      <alignment horizontal="left"/>
    </xf>
    <xf numFmtId="3" fontId="15" fillId="0" borderId="0" xfId="0" applyNumberFormat="1" applyFont="1" applyAlignment="1">
      <alignment vertical="center"/>
    </xf>
    <xf numFmtId="0" fontId="0" fillId="0" borderId="0" xfId="0" applyAlignment="1">
      <alignment horizontal="center"/>
    </xf>
    <xf numFmtId="0" fontId="0" fillId="0" borderId="0" xfId="0" applyAlignment="1">
      <alignment horizontal="right"/>
    </xf>
    <xf numFmtId="0" fontId="0" fillId="0" borderId="13" xfId="0" applyBorder="1"/>
    <xf numFmtId="0" fontId="0" fillId="0" borderId="14" xfId="0" applyBorder="1"/>
    <xf numFmtId="0" fontId="3" fillId="2" borderId="4" xfId="0" applyFont="1" applyFill="1" applyBorder="1" applyAlignment="1">
      <alignment horizontal="centerContinuous" vertical="center"/>
    </xf>
    <xf numFmtId="0" fontId="3" fillId="2" borderId="5" xfId="0" applyFont="1" applyFill="1" applyBorder="1" applyAlignment="1">
      <alignment horizontal="centerContinuous" vertical="center"/>
    </xf>
    <xf numFmtId="0" fontId="3" fillId="2" borderId="12" xfId="0" applyFont="1" applyFill="1" applyBorder="1" applyAlignment="1">
      <alignment horizontal="centerContinuous" vertical="center"/>
    </xf>
    <xf numFmtId="0" fontId="2" fillId="2" borderId="6" xfId="0" quotePrefix="1" applyFont="1" applyFill="1" applyBorder="1" applyAlignment="1">
      <alignment horizontal="center" vertical="center"/>
    </xf>
    <xf numFmtId="0" fontId="2" fillId="2" borderId="7" xfId="0" quotePrefix="1" applyFont="1" applyFill="1" applyBorder="1" applyAlignment="1">
      <alignment horizontal="center" vertical="center"/>
    </xf>
    <xf numFmtId="0" fontId="2" fillId="2" borderId="13" xfId="0" quotePrefix="1" applyFont="1" applyFill="1" applyBorder="1" applyAlignment="1">
      <alignment horizontal="center" vertical="center"/>
    </xf>
    <xf numFmtId="0" fontId="2" fillId="2" borderId="0" xfId="0" quotePrefix="1" applyFont="1" applyFill="1" applyAlignment="1">
      <alignment horizontal="center" vertical="center"/>
    </xf>
    <xf numFmtId="0" fontId="2" fillId="2" borderId="14" xfId="0" quotePrefix="1" applyFont="1" applyFill="1" applyBorder="1" applyAlignment="1">
      <alignment horizontal="center" vertical="center"/>
    </xf>
    <xf numFmtId="0" fontId="0" fillId="0" borderId="6" xfId="0" applyBorder="1"/>
    <xf numFmtId="0" fontId="0" fillId="0" borderId="1" xfId="0" applyBorder="1"/>
    <xf numFmtId="0" fontId="0" fillId="0" borderId="7" xfId="0" applyBorder="1"/>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2" xfId="0" applyFont="1" applyFill="1" applyBorder="1" applyAlignment="1">
      <alignment vertical="center"/>
    </xf>
    <xf numFmtId="0" fontId="2" fillId="2" borderId="7" xfId="0" applyFont="1" applyFill="1" applyBorder="1" applyAlignment="1">
      <alignment vertical="center"/>
    </xf>
    <xf numFmtId="0" fontId="2" fillId="2" borderId="14" xfId="0" applyFont="1" applyFill="1" applyBorder="1" applyAlignment="1">
      <alignment vertical="center"/>
    </xf>
    <xf numFmtId="166" fontId="0" fillId="0" borderId="37" xfId="0" applyNumberFormat="1" applyBorder="1"/>
    <xf numFmtId="166" fontId="0" fillId="0" borderId="38" xfId="0" applyNumberFormat="1" applyBorder="1"/>
    <xf numFmtId="0" fontId="0" fillId="0" borderId="34" xfId="0" applyBorder="1"/>
    <xf numFmtId="0" fontId="0" fillId="0" borderId="35" xfId="0" applyBorder="1"/>
    <xf numFmtId="0" fontId="0" fillId="0" borderId="36" xfId="0" applyBorder="1"/>
    <xf numFmtId="0" fontId="0" fillId="0" borderId="40" xfId="0" applyBorder="1"/>
    <xf numFmtId="0" fontId="0" fillId="0" borderId="41" xfId="0" applyBorder="1"/>
    <xf numFmtId="0" fontId="0" fillId="0" borderId="42" xfId="0" applyBorder="1"/>
    <xf numFmtId="166" fontId="0" fillId="0" borderId="21" xfId="0" applyNumberFormat="1" applyBorder="1"/>
    <xf numFmtId="0" fontId="0" fillId="0" borderId="43" xfId="0" applyBorder="1"/>
    <xf numFmtId="0" fontId="0" fillId="4" borderId="17" xfId="0" applyFill="1" applyBorder="1" applyAlignment="1">
      <alignment horizontal="center"/>
    </xf>
    <xf numFmtId="0" fontId="0" fillId="4" borderId="17" xfId="0" applyFill="1" applyBorder="1" applyAlignment="1">
      <alignment horizontal="right"/>
    </xf>
    <xf numFmtId="0" fontId="0" fillId="4" borderId="29" xfId="0" applyFill="1" applyBorder="1" applyAlignment="1">
      <alignment horizontal="right"/>
    </xf>
    <xf numFmtId="0" fontId="0" fillId="4" borderId="28" xfId="0" applyFill="1" applyBorder="1" applyAlignment="1">
      <alignment horizontal="right"/>
    </xf>
    <xf numFmtId="0" fontId="0" fillId="4" borderId="8" xfId="0" applyFill="1" applyBorder="1" applyAlignment="1">
      <alignment horizontal="center"/>
    </xf>
    <xf numFmtId="0" fontId="0" fillId="4" borderId="8" xfId="0" applyFill="1" applyBorder="1" applyAlignment="1">
      <alignment horizontal="right"/>
    </xf>
    <xf numFmtId="0" fontId="0" fillId="4" borderId="31" xfId="0" applyFill="1" applyBorder="1" applyAlignment="1">
      <alignment horizontal="right"/>
    </xf>
    <xf numFmtId="0" fontId="0" fillId="4" borderId="30" xfId="0" applyFill="1" applyBorder="1" applyAlignment="1">
      <alignment horizontal="right"/>
    </xf>
    <xf numFmtId="0" fontId="16" fillId="9" borderId="22" xfId="0" applyFont="1" applyFill="1" applyBorder="1" applyAlignment="1">
      <alignment horizontal="center" vertical="center"/>
    </xf>
    <xf numFmtId="0" fontId="16" fillId="9" borderId="23" xfId="0" applyFont="1" applyFill="1" applyBorder="1" applyAlignment="1">
      <alignment horizontal="center" vertical="center"/>
    </xf>
    <xf numFmtId="0" fontId="16" fillId="9" borderId="27" xfId="0" applyFont="1" applyFill="1" applyBorder="1" applyAlignment="1">
      <alignment horizontal="center" vertical="center"/>
    </xf>
    <xf numFmtId="0" fontId="16" fillId="9" borderId="2" xfId="0" applyFont="1" applyFill="1" applyBorder="1" applyAlignment="1">
      <alignment horizontal="center" vertical="center"/>
    </xf>
    <xf numFmtId="0" fontId="16" fillId="9" borderId="3" xfId="0" applyFont="1" applyFill="1" applyBorder="1" applyAlignment="1">
      <alignment horizontal="center" vertical="center"/>
    </xf>
    <xf numFmtId="0" fontId="16" fillId="9" borderId="9" xfId="0" applyFont="1" applyFill="1" applyBorder="1" applyAlignment="1">
      <alignment horizontal="center" vertical="center"/>
    </xf>
    <xf numFmtId="0" fontId="0" fillId="7" borderId="15" xfId="0" applyFill="1" applyBorder="1" applyAlignment="1">
      <alignment horizontal="left"/>
    </xf>
    <xf numFmtId="0" fontId="0" fillId="7" borderId="38" xfId="0" applyFill="1" applyBorder="1" applyAlignment="1">
      <alignment horizontal="center"/>
    </xf>
    <xf numFmtId="0" fontId="0" fillId="7" borderId="38" xfId="0" applyFill="1" applyBorder="1" applyAlignment="1">
      <alignment horizontal="right"/>
    </xf>
    <xf numFmtId="0" fontId="0" fillId="7" borderId="39" xfId="0" applyFill="1" applyBorder="1" applyAlignment="1">
      <alignment horizontal="right"/>
    </xf>
    <xf numFmtId="0" fontId="0" fillId="7" borderId="37" xfId="0" applyFill="1" applyBorder="1" applyAlignment="1">
      <alignment horizontal="right"/>
    </xf>
    <xf numFmtId="0" fontId="0" fillId="0" borderId="44" xfId="0" applyBorder="1"/>
    <xf numFmtId="166" fontId="0" fillId="0" borderId="44" xfId="0" applyNumberFormat="1" applyBorder="1"/>
    <xf numFmtId="0" fontId="0" fillId="10" borderId="44" xfId="0" applyFill="1" applyBorder="1"/>
    <xf numFmtId="43" fontId="0" fillId="4" borderId="47" xfId="2" applyFont="1" applyFill="1" applyBorder="1"/>
    <xf numFmtId="43" fontId="0" fillId="5" borderId="45" xfId="2" applyFont="1" applyFill="1" applyBorder="1"/>
    <xf numFmtId="43" fontId="0" fillId="5" borderId="16" xfId="2" applyFont="1" applyFill="1" applyBorder="1"/>
    <xf numFmtId="43" fontId="0" fillId="5" borderId="46" xfId="2" applyFont="1" applyFill="1" applyBorder="1"/>
    <xf numFmtId="168" fontId="0" fillId="7" borderId="38" xfId="2" applyNumberFormat="1" applyFont="1" applyFill="1" applyBorder="1" applyAlignment="1">
      <alignment horizontal="right"/>
    </xf>
    <xf numFmtId="168" fontId="0" fillId="4" borderId="17" xfId="2" applyNumberFormat="1" applyFont="1" applyFill="1" applyBorder="1" applyAlignment="1">
      <alignment horizontal="right"/>
    </xf>
    <xf numFmtId="168" fontId="0" fillId="4" borderId="8" xfId="2" applyNumberFormat="1" applyFont="1" applyFill="1" applyBorder="1" applyAlignment="1">
      <alignment horizontal="right"/>
    </xf>
    <xf numFmtId="43" fontId="0" fillId="0" borderId="44" xfId="0" applyNumberFormat="1" applyBorder="1"/>
    <xf numFmtId="43" fontId="0" fillId="0" borderId="44" xfId="2" applyFont="1" applyBorder="1"/>
    <xf numFmtId="0" fontId="0" fillId="4" borderId="20" xfId="0" applyFill="1" applyBorder="1" applyAlignment="1">
      <alignment horizontal="center"/>
    </xf>
    <xf numFmtId="168" fontId="0" fillId="4" borderId="20" xfId="2" applyNumberFormat="1" applyFont="1" applyFill="1" applyBorder="1" applyAlignment="1">
      <alignment horizontal="right"/>
    </xf>
    <xf numFmtId="0" fontId="0" fillId="4" borderId="20" xfId="0" applyFill="1" applyBorder="1" applyAlignment="1">
      <alignment horizontal="right"/>
    </xf>
    <xf numFmtId="0" fontId="0" fillId="4" borderId="33" xfId="0" applyFill="1" applyBorder="1" applyAlignment="1">
      <alignment horizontal="right"/>
    </xf>
    <xf numFmtId="0" fontId="0" fillId="4" borderId="32" xfId="0" applyFill="1" applyBorder="1" applyAlignment="1">
      <alignment horizontal="right"/>
    </xf>
    <xf numFmtId="0" fontId="0" fillId="4" borderId="51" xfId="0" applyFill="1" applyBorder="1" applyAlignment="1">
      <alignment horizontal="left"/>
    </xf>
    <xf numFmtId="0" fontId="0" fillId="4" borderId="19" xfId="0" applyFill="1" applyBorder="1" applyAlignment="1">
      <alignment horizontal="left"/>
    </xf>
    <xf numFmtId="0" fontId="0" fillId="4" borderId="19" xfId="0" applyFill="1" applyBorder="1" applyAlignment="1">
      <alignment horizontal="center"/>
    </xf>
    <xf numFmtId="168" fontId="0" fillId="4" borderId="19" xfId="2" applyNumberFormat="1" applyFont="1" applyFill="1" applyBorder="1" applyAlignment="1">
      <alignment horizontal="right"/>
    </xf>
    <xf numFmtId="0" fontId="0" fillId="4" borderId="19" xfId="0" applyFill="1" applyBorder="1" applyAlignment="1">
      <alignment horizontal="right"/>
    </xf>
    <xf numFmtId="0" fontId="0" fillId="4" borderId="52" xfId="0" applyFill="1" applyBorder="1" applyAlignment="1">
      <alignment horizontal="right"/>
    </xf>
    <xf numFmtId="0" fontId="0" fillId="4" borderId="53" xfId="0" applyFill="1" applyBorder="1" applyAlignment="1">
      <alignment horizontal="right"/>
    </xf>
    <xf numFmtId="0" fontId="0" fillId="4" borderId="17" xfId="0" applyFill="1" applyBorder="1" applyAlignment="1">
      <alignment horizontal="left"/>
    </xf>
    <xf numFmtId="0" fontId="0" fillId="4" borderId="8" xfId="0" applyFill="1" applyBorder="1" applyAlignment="1">
      <alignment horizontal="left"/>
    </xf>
    <xf numFmtId="0" fontId="0" fillId="4" borderId="54" xfId="0" applyFill="1" applyBorder="1" applyAlignment="1">
      <alignment horizontal="right"/>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0" xfId="0" applyFont="1" applyAlignment="1">
      <alignment horizontal="left" vertical="top" wrapText="1"/>
    </xf>
    <xf numFmtId="0" fontId="17" fillId="0" borderId="14" xfId="0" applyFont="1" applyBorder="1" applyAlignment="1">
      <alignment horizontal="left" vertical="top" wrapText="1"/>
    </xf>
    <xf numFmtId="0" fontId="17" fillId="0" borderId="6" xfId="0" applyFont="1" applyBorder="1" applyAlignment="1">
      <alignment horizontal="left" vertical="top" wrapText="1"/>
    </xf>
    <xf numFmtId="0" fontId="17" fillId="0" borderId="1" xfId="0" applyFont="1" applyBorder="1" applyAlignment="1">
      <alignment horizontal="left" vertical="top" wrapText="1"/>
    </xf>
    <xf numFmtId="0" fontId="17" fillId="0" borderId="7" xfId="0" applyFont="1" applyBorder="1" applyAlignment="1">
      <alignment horizontal="left" vertical="top" wrapText="1"/>
    </xf>
    <xf numFmtId="0" fontId="18" fillId="0" borderId="2" xfId="0" applyFont="1" applyBorder="1" applyAlignment="1">
      <alignment horizontal="center"/>
    </xf>
    <xf numFmtId="0" fontId="18" fillId="0" borderId="3" xfId="0" applyFont="1" applyBorder="1" applyAlignment="1">
      <alignment horizontal="center"/>
    </xf>
    <xf numFmtId="0" fontId="18" fillId="0" borderId="9" xfId="0" applyFont="1" applyBorder="1" applyAlignment="1">
      <alignment horizontal="center"/>
    </xf>
    <xf numFmtId="0" fontId="0" fillId="0" borderId="0" xfId="0" applyAlignment="1">
      <alignment horizontal="center" vertical="top" wrapText="1"/>
    </xf>
    <xf numFmtId="0" fontId="16" fillId="0" borderId="18" xfId="0" applyFont="1" applyBorder="1" applyAlignment="1">
      <alignment horizontal="left"/>
    </xf>
    <xf numFmtId="0" fontId="16" fillId="0" borderId="55" xfId="0" applyFont="1" applyBorder="1" applyAlignment="1">
      <alignment horizontal="left"/>
    </xf>
    <xf numFmtId="0" fontId="21" fillId="8" borderId="50" xfId="0" applyFont="1" applyFill="1" applyBorder="1" applyAlignment="1">
      <alignment horizontal="center"/>
    </xf>
    <xf numFmtId="0" fontId="21" fillId="8" borderId="48" xfId="0" applyFont="1" applyFill="1" applyBorder="1" applyAlignment="1">
      <alignment horizontal="center"/>
    </xf>
    <xf numFmtId="0" fontId="21" fillId="8" borderId="49" xfId="0" applyFont="1" applyFill="1" applyBorder="1" applyAlignment="1">
      <alignment horizontal="center"/>
    </xf>
    <xf numFmtId="0" fontId="11" fillId="0" borderId="1" xfId="0" applyFont="1" applyBorder="1" applyAlignment="1">
      <alignment horizontal="left"/>
    </xf>
    <xf numFmtId="14" fontId="8" fillId="5" borderId="10" xfId="0" applyNumberFormat="1" applyFont="1" applyFill="1" applyBorder="1" applyAlignment="1">
      <alignment horizontal="left"/>
    </xf>
    <xf numFmtId="14" fontId="8" fillId="5" borderId="11" xfId="0" applyNumberFormat="1" applyFont="1" applyFill="1" applyBorder="1" applyAlignment="1">
      <alignment horizontal="left"/>
    </xf>
    <xf numFmtId="0" fontId="19" fillId="6" borderId="24" xfId="0" applyFont="1" applyFill="1" applyBorder="1" applyAlignment="1">
      <alignment horizontal="center"/>
    </xf>
    <xf numFmtId="0" fontId="19" fillId="6" borderId="25" xfId="0" applyFont="1" applyFill="1" applyBorder="1" applyAlignment="1">
      <alignment horizontal="center"/>
    </xf>
    <xf numFmtId="0" fontId="19" fillId="6" borderId="26" xfId="0" applyFont="1" applyFill="1" applyBorder="1" applyAlignment="1">
      <alignment horizontal="center"/>
    </xf>
    <xf numFmtId="0" fontId="19" fillId="6" borderId="4" xfId="0"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0" xfId="0" applyFont="1" applyFill="1" applyAlignment="1">
      <alignment horizontal="center"/>
    </xf>
    <xf numFmtId="0" fontId="0" fillId="0" borderId="0" xfId="0" applyAlignment="1">
      <alignment horizontal="left"/>
    </xf>
    <xf numFmtId="3" fontId="20" fillId="0" borderId="0" xfId="0" applyNumberFormat="1" applyFont="1" applyAlignment="1">
      <alignment horizontal="right"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www.ebitdadrajat.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D8D43-2C68-45A5-B69E-AB5D7C9AD7B1}">
  <dimension ref="B3:S22"/>
  <sheetViews>
    <sheetView showGridLines="0" workbookViewId="0">
      <selection activeCell="C41" sqref="C41"/>
    </sheetView>
  </sheetViews>
  <sheetFormatPr defaultRowHeight="14.4" x14ac:dyDescent="0.3"/>
  <cols>
    <col min="17" max="17" width="6.5546875" customWidth="1"/>
  </cols>
  <sheetData>
    <row r="3" spans="2:19" ht="28.8" x14ac:dyDescent="0.55000000000000004">
      <c r="B3" s="125" t="s">
        <v>38</v>
      </c>
      <c r="C3" s="126"/>
      <c r="D3" s="126"/>
      <c r="E3" s="126"/>
      <c r="F3" s="126"/>
      <c r="G3" s="126"/>
      <c r="H3" s="126"/>
      <c r="I3" s="126"/>
      <c r="J3" s="126"/>
      <c r="K3" s="126"/>
      <c r="L3" s="126"/>
      <c r="M3" s="126"/>
      <c r="N3" s="126"/>
      <c r="O3" s="126"/>
      <c r="P3" s="126"/>
      <c r="Q3" s="127"/>
    </row>
    <row r="5" spans="2:19" ht="14.4" customHeight="1" x14ac:dyDescent="0.3">
      <c r="B5" s="116" t="s">
        <v>37</v>
      </c>
      <c r="C5" s="117"/>
      <c r="D5" s="117"/>
      <c r="E5" s="117"/>
      <c r="F5" s="117"/>
      <c r="G5" s="117"/>
      <c r="H5" s="117"/>
      <c r="I5" s="117"/>
      <c r="J5" s="117"/>
      <c r="K5" s="117"/>
      <c r="L5" s="117"/>
      <c r="M5" s="117"/>
      <c r="N5" s="117"/>
      <c r="O5" s="117"/>
      <c r="P5" s="117"/>
      <c r="Q5" s="118"/>
      <c r="R5" s="29"/>
      <c r="S5" s="29"/>
    </row>
    <row r="6" spans="2:19" ht="14.4" customHeight="1" x14ac:dyDescent="0.3">
      <c r="B6" s="119"/>
      <c r="C6" s="120"/>
      <c r="D6" s="120"/>
      <c r="E6" s="120"/>
      <c r="F6" s="120"/>
      <c r="G6" s="120"/>
      <c r="H6" s="120"/>
      <c r="I6" s="120"/>
      <c r="J6" s="120"/>
      <c r="K6" s="120"/>
      <c r="L6" s="120"/>
      <c r="M6" s="120"/>
      <c r="N6" s="120"/>
      <c r="O6" s="120"/>
      <c r="P6" s="120"/>
      <c r="Q6" s="121"/>
      <c r="R6" s="29"/>
      <c r="S6" s="29"/>
    </row>
    <row r="7" spans="2:19" ht="14.4" customHeight="1" x14ac:dyDescent="0.3">
      <c r="B7" s="119"/>
      <c r="C7" s="120"/>
      <c r="D7" s="120"/>
      <c r="E7" s="120"/>
      <c r="F7" s="120"/>
      <c r="G7" s="120"/>
      <c r="H7" s="120"/>
      <c r="I7" s="120"/>
      <c r="J7" s="120"/>
      <c r="K7" s="120"/>
      <c r="L7" s="120"/>
      <c r="M7" s="120"/>
      <c r="N7" s="120"/>
      <c r="O7" s="120"/>
      <c r="P7" s="120"/>
      <c r="Q7" s="121"/>
      <c r="R7" s="29"/>
      <c r="S7" s="29"/>
    </row>
    <row r="8" spans="2:19" ht="14.4" customHeight="1" x14ac:dyDescent="0.3">
      <c r="B8" s="119"/>
      <c r="C8" s="120"/>
      <c r="D8" s="120"/>
      <c r="E8" s="120"/>
      <c r="F8" s="120"/>
      <c r="G8" s="120"/>
      <c r="H8" s="120"/>
      <c r="I8" s="120"/>
      <c r="J8" s="120"/>
      <c r="K8" s="120"/>
      <c r="L8" s="120"/>
      <c r="M8" s="120"/>
      <c r="N8" s="120"/>
      <c r="O8" s="120"/>
      <c r="P8" s="120"/>
      <c r="Q8" s="121"/>
      <c r="R8" s="29"/>
      <c r="S8" s="29"/>
    </row>
    <row r="9" spans="2:19" ht="14.4" customHeight="1" x14ac:dyDescent="0.3">
      <c r="B9" s="119"/>
      <c r="C9" s="120"/>
      <c r="D9" s="120"/>
      <c r="E9" s="120"/>
      <c r="F9" s="120"/>
      <c r="G9" s="120"/>
      <c r="H9" s="120"/>
      <c r="I9" s="120"/>
      <c r="J9" s="120"/>
      <c r="K9" s="120"/>
      <c r="L9" s="120"/>
      <c r="M9" s="120"/>
      <c r="N9" s="120"/>
      <c r="O9" s="120"/>
      <c r="P9" s="120"/>
      <c r="Q9" s="121"/>
      <c r="R9" s="29"/>
      <c r="S9" s="29"/>
    </row>
    <row r="10" spans="2:19" ht="14.4" customHeight="1" x14ac:dyDescent="0.3">
      <c r="B10" s="119"/>
      <c r="C10" s="120"/>
      <c r="D10" s="120"/>
      <c r="E10" s="120"/>
      <c r="F10" s="120"/>
      <c r="G10" s="120"/>
      <c r="H10" s="120"/>
      <c r="I10" s="120"/>
      <c r="J10" s="120"/>
      <c r="K10" s="120"/>
      <c r="L10" s="120"/>
      <c r="M10" s="120"/>
      <c r="N10" s="120"/>
      <c r="O10" s="120"/>
      <c r="P10" s="120"/>
      <c r="Q10" s="121"/>
      <c r="R10" s="29"/>
      <c r="S10" s="29"/>
    </row>
    <row r="11" spans="2:19" ht="14.4" customHeight="1" x14ac:dyDescent="0.3">
      <c r="B11" s="119"/>
      <c r="C11" s="120"/>
      <c r="D11" s="120"/>
      <c r="E11" s="120"/>
      <c r="F11" s="120"/>
      <c r="G11" s="120"/>
      <c r="H11" s="120"/>
      <c r="I11" s="120"/>
      <c r="J11" s="120"/>
      <c r="K11" s="120"/>
      <c r="L11" s="120"/>
      <c r="M11" s="120"/>
      <c r="N11" s="120"/>
      <c r="O11" s="120"/>
      <c r="P11" s="120"/>
      <c r="Q11" s="121"/>
      <c r="R11" s="29"/>
      <c r="S11" s="29"/>
    </row>
    <row r="12" spans="2:19" ht="14.4" customHeight="1" x14ac:dyDescent="0.3">
      <c r="B12" s="119"/>
      <c r="C12" s="120"/>
      <c r="D12" s="120"/>
      <c r="E12" s="120"/>
      <c r="F12" s="120"/>
      <c r="G12" s="120"/>
      <c r="H12" s="120"/>
      <c r="I12" s="120"/>
      <c r="J12" s="120"/>
      <c r="K12" s="120"/>
      <c r="L12" s="120"/>
      <c r="M12" s="120"/>
      <c r="N12" s="120"/>
      <c r="O12" s="120"/>
      <c r="P12" s="120"/>
      <c r="Q12" s="121"/>
      <c r="R12" s="29"/>
      <c r="S12" s="29"/>
    </row>
    <row r="13" spans="2:19" x14ac:dyDescent="0.3">
      <c r="B13" s="122"/>
      <c r="C13" s="123"/>
      <c r="D13" s="123"/>
      <c r="E13" s="123"/>
      <c r="F13" s="123"/>
      <c r="G13" s="123"/>
      <c r="H13" s="123"/>
      <c r="I13" s="123"/>
      <c r="J13" s="123"/>
      <c r="K13" s="123"/>
      <c r="L13" s="123"/>
      <c r="M13" s="123"/>
      <c r="N13" s="123"/>
      <c r="O13" s="123"/>
      <c r="P13" s="123"/>
      <c r="Q13" s="124"/>
      <c r="R13" s="29"/>
      <c r="S13" s="29"/>
    </row>
    <row r="14" spans="2:19" x14ac:dyDescent="0.3">
      <c r="B14" s="29"/>
      <c r="C14" s="29"/>
      <c r="D14" s="29"/>
      <c r="E14" s="29"/>
      <c r="F14" s="29"/>
      <c r="G14" s="29"/>
      <c r="H14" s="29"/>
      <c r="I14" s="29"/>
      <c r="J14" s="29"/>
      <c r="K14" s="29"/>
      <c r="L14" s="29"/>
      <c r="M14" s="29"/>
      <c r="N14" s="29"/>
      <c r="O14" s="29"/>
      <c r="P14" s="29"/>
      <c r="Q14" s="29"/>
      <c r="R14" s="29"/>
      <c r="S14" s="29"/>
    </row>
    <row r="15" spans="2:19" x14ac:dyDescent="0.3">
      <c r="B15" s="29"/>
      <c r="C15" s="29"/>
      <c r="D15" s="29"/>
      <c r="E15" s="29"/>
      <c r="F15" s="29"/>
      <c r="G15" s="29"/>
      <c r="H15" s="29"/>
      <c r="I15" s="29"/>
      <c r="J15" s="29"/>
      <c r="K15" s="29"/>
      <c r="L15" s="29"/>
      <c r="M15" s="29"/>
      <c r="N15" s="29"/>
      <c r="O15" s="29"/>
      <c r="P15" s="29"/>
      <c r="Q15" s="29"/>
      <c r="R15" s="29"/>
      <c r="S15" s="29"/>
    </row>
    <row r="16" spans="2:19" x14ac:dyDescent="0.3">
      <c r="B16" s="29"/>
      <c r="C16" s="29"/>
      <c r="D16" s="29"/>
      <c r="E16" s="29"/>
      <c r="F16" s="29"/>
      <c r="G16" s="29"/>
      <c r="H16" s="29"/>
      <c r="I16" s="29"/>
      <c r="J16" s="29"/>
      <c r="K16" s="29"/>
      <c r="L16" s="29"/>
      <c r="M16" s="29"/>
      <c r="N16" s="29"/>
      <c r="O16" s="29"/>
      <c r="P16" s="29"/>
      <c r="Q16" s="29"/>
      <c r="R16" s="29"/>
      <c r="S16" s="29"/>
    </row>
    <row r="17" spans="2:19" x14ac:dyDescent="0.3">
      <c r="B17" s="29"/>
      <c r="C17" s="29"/>
      <c r="D17" s="29"/>
      <c r="E17" s="29"/>
      <c r="F17" s="29"/>
      <c r="G17" s="29"/>
      <c r="H17" s="29"/>
      <c r="I17" s="29"/>
      <c r="J17" s="29"/>
      <c r="K17" s="29"/>
      <c r="L17" s="29"/>
      <c r="M17" s="29"/>
      <c r="N17" s="29"/>
      <c r="O17" s="29"/>
      <c r="P17" s="29"/>
      <c r="Q17" s="29"/>
      <c r="R17" s="29"/>
      <c r="S17" s="29"/>
    </row>
    <row r="18" spans="2:19" x14ac:dyDescent="0.3">
      <c r="B18" s="29"/>
      <c r="C18" s="29"/>
      <c r="D18" s="29"/>
      <c r="E18" s="29"/>
      <c r="F18" s="29"/>
      <c r="G18" s="29"/>
      <c r="H18" s="29"/>
      <c r="I18" s="29"/>
      <c r="J18" s="29"/>
      <c r="K18" s="29"/>
      <c r="L18" s="29"/>
      <c r="M18" s="29"/>
      <c r="N18" s="29"/>
      <c r="O18" s="29"/>
      <c r="P18" s="29"/>
      <c r="Q18" s="29"/>
      <c r="R18" s="29"/>
      <c r="S18" s="29"/>
    </row>
    <row r="19" spans="2:19" x14ac:dyDescent="0.3">
      <c r="B19" s="29"/>
      <c r="C19" s="29"/>
      <c r="D19" s="29"/>
      <c r="E19" s="29"/>
      <c r="F19" s="29"/>
      <c r="G19" s="29"/>
      <c r="H19" s="29"/>
      <c r="I19" s="29"/>
      <c r="J19" s="29"/>
      <c r="K19" s="29"/>
      <c r="L19" s="29"/>
      <c r="M19" s="29"/>
      <c r="N19" s="29"/>
      <c r="O19" s="29"/>
      <c r="P19" s="29"/>
      <c r="Q19" s="29"/>
      <c r="R19" s="29"/>
      <c r="S19" s="29"/>
    </row>
    <row r="20" spans="2:19" x14ac:dyDescent="0.3">
      <c r="B20" s="29"/>
      <c r="C20" s="29"/>
      <c r="D20" s="29"/>
      <c r="E20" s="29"/>
      <c r="F20" s="29"/>
      <c r="G20" s="29"/>
      <c r="H20" s="29"/>
      <c r="I20" s="29"/>
      <c r="J20" s="29"/>
      <c r="K20" s="29"/>
      <c r="L20" s="29"/>
      <c r="M20" s="29"/>
      <c r="N20" s="29"/>
      <c r="O20" s="29"/>
      <c r="P20" s="29"/>
      <c r="Q20" s="29"/>
      <c r="R20" s="29"/>
      <c r="S20" s="29"/>
    </row>
    <row r="21" spans="2:19" x14ac:dyDescent="0.3">
      <c r="B21" s="29"/>
      <c r="C21" s="29"/>
      <c r="D21" s="29"/>
      <c r="E21" s="29"/>
      <c r="F21" s="29"/>
      <c r="G21" s="29"/>
      <c r="H21" s="29"/>
      <c r="I21" s="29"/>
      <c r="J21" s="29"/>
      <c r="K21" s="29"/>
      <c r="L21" s="29"/>
      <c r="M21" s="29"/>
      <c r="N21" s="29"/>
      <c r="O21" s="29"/>
      <c r="P21" s="29"/>
      <c r="Q21" s="29"/>
      <c r="R21" s="29"/>
      <c r="S21" s="29"/>
    </row>
    <row r="22" spans="2:19" ht="21" customHeight="1" x14ac:dyDescent="0.3">
      <c r="B22" s="128"/>
      <c r="C22" s="128"/>
      <c r="D22" s="128"/>
      <c r="E22" s="128"/>
      <c r="F22" s="128"/>
      <c r="G22" s="128"/>
      <c r="H22" s="128"/>
      <c r="I22" s="128"/>
      <c r="J22" s="128"/>
      <c r="K22" s="128"/>
      <c r="L22" s="128"/>
      <c r="M22" s="128"/>
      <c r="N22" s="128"/>
      <c r="O22" s="128"/>
      <c r="P22" s="128"/>
      <c r="Q22" s="29"/>
      <c r="R22" s="29"/>
      <c r="S22" s="29"/>
    </row>
  </sheetData>
  <mergeCells count="3">
    <mergeCell ref="B5:Q13"/>
    <mergeCell ref="B3:Q3"/>
    <mergeCell ref="B22:P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50BD-2CD5-4E2A-8021-3068171545F0}">
  <dimension ref="B1:S30"/>
  <sheetViews>
    <sheetView showGridLines="0" tabSelected="1" zoomScale="115" zoomScaleNormal="115" workbookViewId="0">
      <selection activeCell="I7" sqref="I7"/>
    </sheetView>
  </sheetViews>
  <sheetFormatPr defaultRowHeight="14.4" x14ac:dyDescent="0.3"/>
  <cols>
    <col min="1" max="1" width="3.6640625" customWidth="1"/>
    <col min="2" max="2" width="24.109375" customWidth="1"/>
    <col min="3" max="3" width="18.109375" customWidth="1"/>
    <col min="4" max="5" width="11.44140625" customWidth="1"/>
    <col min="6" max="6" width="9.109375" customWidth="1"/>
    <col min="7" max="9" width="9.33203125" customWidth="1"/>
    <col min="10" max="10" width="13.33203125" customWidth="1"/>
    <col min="11" max="11" width="15.88671875" customWidth="1"/>
    <col min="12" max="12" width="10" customWidth="1"/>
    <col min="13" max="13" width="9.33203125" customWidth="1"/>
    <col min="14" max="14" width="12.21875" bestFit="1" customWidth="1"/>
    <col min="15" max="15" width="11.21875" customWidth="1"/>
    <col min="16" max="16" width="12.21875" bestFit="1" customWidth="1"/>
    <col min="17" max="17" width="12" customWidth="1"/>
  </cols>
  <sheetData>
    <row r="1" spans="2:19" s="23" customFormat="1" ht="15.6" x14ac:dyDescent="0.3">
      <c r="B1" s="134" t="s">
        <v>23</v>
      </c>
      <c r="C1" s="134"/>
      <c r="D1" s="134"/>
      <c r="E1" s="134"/>
      <c r="F1" s="24"/>
      <c r="G1" s="25" t="s">
        <v>30</v>
      </c>
      <c r="H1" s="25"/>
      <c r="I1" s="25"/>
      <c r="J1" s="26"/>
      <c r="K1" s="26" t="s">
        <v>31</v>
      </c>
      <c r="L1" s="27"/>
      <c r="M1" s="27"/>
      <c r="N1" s="27"/>
      <c r="R1" s="28"/>
      <c r="S1" s="28"/>
    </row>
    <row r="3" spans="2:19" x14ac:dyDescent="0.3">
      <c r="L3" s="143" t="s">
        <v>26</v>
      </c>
      <c r="M3" s="143"/>
      <c r="N3" s="143"/>
      <c r="O3" s="143"/>
      <c r="P3" s="143"/>
      <c r="Q3" s="143"/>
    </row>
    <row r="4" spans="2:19" x14ac:dyDescent="0.3">
      <c r="B4" s="3" t="s">
        <v>21</v>
      </c>
      <c r="C4" s="135" t="s">
        <v>55</v>
      </c>
      <c r="D4" s="136"/>
      <c r="O4" s="36" t="s">
        <v>65</v>
      </c>
      <c r="P4" s="36" t="s">
        <v>60</v>
      </c>
      <c r="Q4" s="35" t="s">
        <v>18</v>
      </c>
    </row>
    <row r="5" spans="2:19" x14ac:dyDescent="0.3">
      <c r="B5" s="3" t="s">
        <v>22</v>
      </c>
      <c r="C5" s="30" t="s">
        <v>56</v>
      </c>
      <c r="D5" s="32"/>
      <c r="L5" s="144" t="s">
        <v>27</v>
      </c>
      <c r="M5" s="144"/>
      <c r="N5" s="144"/>
      <c r="O5" s="93">
        <f>$E$15</f>
        <v>3138</v>
      </c>
      <c r="P5" s="93">
        <f t="shared" ref="P5:Q5" si="0">$E$15</f>
        <v>3138</v>
      </c>
      <c r="Q5" s="93">
        <f t="shared" si="0"/>
        <v>3138</v>
      </c>
    </row>
    <row r="6" spans="2:19" x14ac:dyDescent="0.3">
      <c r="B6" s="3" t="s">
        <v>0</v>
      </c>
      <c r="C6" s="30">
        <v>45781</v>
      </c>
      <c r="D6" s="32"/>
      <c r="L6" s="144" t="s">
        <v>28</v>
      </c>
      <c r="M6" s="144"/>
      <c r="N6" s="144"/>
      <c r="O6" s="93">
        <f>O22*L15</f>
        <v>32923.606785404678</v>
      </c>
      <c r="P6" s="94">
        <f>P22*M15</f>
        <v>56899</v>
      </c>
      <c r="Q6" s="95">
        <f>H15+Q7</f>
        <v>56813.234268415741</v>
      </c>
    </row>
    <row r="7" spans="2:19" x14ac:dyDescent="0.3">
      <c r="B7" s="3" t="s">
        <v>1</v>
      </c>
      <c r="C7" s="31" t="s">
        <v>35</v>
      </c>
      <c r="D7" s="33"/>
      <c r="L7" s="144" t="s">
        <v>29</v>
      </c>
      <c r="M7" s="144"/>
      <c r="N7" s="144"/>
      <c r="O7" s="93">
        <f>O6-O5</f>
        <v>29785.606785404678</v>
      </c>
      <c r="P7" s="93">
        <f>P6-P5</f>
        <v>53761</v>
      </c>
      <c r="Q7" s="95">
        <f>Q22*N15</f>
        <v>56787.274268415742</v>
      </c>
    </row>
    <row r="8" spans="2:19" x14ac:dyDescent="0.3">
      <c r="B8" s="3" t="s">
        <v>19</v>
      </c>
      <c r="C8" s="31" t="s">
        <v>39</v>
      </c>
      <c r="D8" s="33"/>
      <c r="L8" s="144" t="s">
        <v>67</v>
      </c>
      <c r="M8" s="144"/>
      <c r="N8" s="144"/>
      <c r="O8" s="93">
        <f>$F$15</f>
        <v>0.42</v>
      </c>
      <c r="P8" s="93">
        <f t="shared" ref="P8:Q8" si="1">$F$15</f>
        <v>0.42</v>
      </c>
      <c r="Q8" s="93">
        <f t="shared" si="1"/>
        <v>0.42</v>
      </c>
    </row>
    <row r="9" spans="2:19" ht="14.4" customHeight="1" thickBot="1" x14ac:dyDescent="0.35">
      <c r="B9" s="3" t="s">
        <v>20</v>
      </c>
      <c r="C9" s="31" t="s">
        <v>40</v>
      </c>
      <c r="D9" s="33"/>
      <c r="L9" s="129" t="s">
        <v>68</v>
      </c>
      <c r="M9" s="129"/>
      <c r="N9" s="130"/>
      <c r="O9" s="92">
        <f>O7/O8</f>
        <v>70918.111393820669</v>
      </c>
      <c r="P9" s="92">
        <f t="shared" ref="P9:Q9" si="2">P7/P8</f>
        <v>128002.38095238096</v>
      </c>
      <c r="Q9" s="92">
        <f t="shared" si="2"/>
        <v>135207.79587718035</v>
      </c>
    </row>
    <row r="10" spans="2:19" ht="14.4" customHeight="1" thickTop="1" x14ac:dyDescent="0.3">
      <c r="B10" s="3"/>
      <c r="D10" s="2"/>
    </row>
    <row r="11" spans="2:19" x14ac:dyDescent="0.3">
      <c r="B11" s="3"/>
      <c r="D11" s="2"/>
    </row>
    <row r="12" spans="2:19" x14ac:dyDescent="0.3">
      <c r="B12" s="137" t="s">
        <v>58</v>
      </c>
      <c r="C12" s="138"/>
      <c r="D12" s="138"/>
      <c r="E12" s="138"/>
      <c r="F12" s="138"/>
      <c r="G12" s="139"/>
      <c r="H12" s="140" t="s">
        <v>59</v>
      </c>
      <c r="I12" s="141"/>
      <c r="J12" s="141"/>
      <c r="K12" s="141"/>
      <c r="L12" s="141"/>
      <c r="M12" s="141"/>
      <c r="N12" s="142"/>
      <c r="O12" s="140" t="s">
        <v>25</v>
      </c>
      <c r="P12" s="141"/>
      <c r="Q12" s="142"/>
    </row>
    <row r="13" spans="2:19" x14ac:dyDescent="0.3">
      <c r="B13" s="78" t="s">
        <v>10</v>
      </c>
      <c r="C13" s="79" t="s">
        <v>9</v>
      </c>
      <c r="D13" s="79" t="s">
        <v>61</v>
      </c>
      <c r="E13" s="79" t="s">
        <v>62</v>
      </c>
      <c r="F13" s="79" t="s">
        <v>63</v>
      </c>
      <c r="G13" s="80" t="s">
        <v>1</v>
      </c>
      <c r="H13" s="81" t="s">
        <v>18</v>
      </c>
      <c r="I13" s="82" t="s">
        <v>16</v>
      </c>
      <c r="J13" s="82" t="s">
        <v>57</v>
      </c>
      <c r="K13" s="82" t="s">
        <v>41</v>
      </c>
      <c r="L13" s="82" t="s">
        <v>42</v>
      </c>
      <c r="M13" s="82" t="s">
        <v>7</v>
      </c>
      <c r="N13" s="83" t="s">
        <v>64</v>
      </c>
      <c r="O13" s="81" t="s">
        <v>65</v>
      </c>
      <c r="P13" s="82" t="s">
        <v>60</v>
      </c>
      <c r="Q13" s="83" t="s">
        <v>18</v>
      </c>
    </row>
    <row r="14" spans="2:19" ht="2.4" customHeight="1" thickBot="1" x14ac:dyDescent="0.35">
      <c r="B14" s="62"/>
      <c r="C14" s="63"/>
      <c r="D14" s="63"/>
      <c r="E14" s="63"/>
      <c r="F14" s="63"/>
      <c r="G14" s="64"/>
      <c r="H14" s="65"/>
      <c r="I14" s="66"/>
      <c r="J14" s="66"/>
      <c r="K14" s="66"/>
      <c r="L14" s="66"/>
      <c r="M14" s="66"/>
      <c r="N14" s="67"/>
      <c r="O14" s="65"/>
      <c r="P14" s="66"/>
      <c r="Q14" s="67"/>
    </row>
    <row r="15" spans="2:19" ht="15" thickBot="1" x14ac:dyDescent="0.35">
      <c r="B15" s="84" t="str">
        <f>Databank!C7</f>
        <v>Madras Rubber Factory</v>
      </c>
      <c r="C15" s="85" t="str">
        <f>Databank!B7</f>
        <v>MRF</v>
      </c>
      <c r="D15" s="96">
        <f>Databank!F7</f>
        <v>135200</v>
      </c>
      <c r="E15" s="86">
        <f>Databank!L7</f>
        <v>3138</v>
      </c>
      <c r="F15" s="86">
        <f>Databank!G7</f>
        <v>0.42</v>
      </c>
      <c r="G15" s="87" t="str">
        <f>Databank!E7</f>
        <v>INR</v>
      </c>
      <c r="H15" s="88">
        <f>Databank!J7</f>
        <v>25.96</v>
      </c>
      <c r="I15" s="86">
        <f>Databank!K7</f>
        <v>4955</v>
      </c>
      <c r="J15" s="86">
        <f>Databank!I7</f>
        <v>54035</v>
      </c>
      <c r="K15" s="86">
        <f>Databank!H7</f>
        <v>56899</v>
      </c>
      <c r="L15" s="86">
        <f>Databank!N7</f>
        <v>25169</v>
      </c>
      <c r="M15" s="86">
        <f>Databank!P7</f>
        <v>4578.42</v>
      </c>
      <c r="N15" s="87">
        <f>Databank!R7</f>
        <v>2081.2199999999998</v>
      </c>
      <c r="O15" s="60">
        <f>K15/L15</f>
        <v>2.2606778179506537</v>
      </c>
      <c r="P15" s="61">
        <f>K15/M15</f>
        <v>12.427649713219845</v>
      </c>
      <c r="Q15" s="68">
        <f>D15/I15</f>
        <v>27.285570131180627</v>
      </c>
      <c r="R15" s="69"/>
    </row>
    <row r="16" spans="2:19" ht="15" customHeight="1" thickBot="1" x14ac:dyDescent="0.35">
      <c r="B16" s="106" t="str">
        <f>Databank!C8</f>
        <v>Apollo Tyres Ltd</v>
      </c>
      <c r="C16" s="101" t="str">
        <f>Databank!B8</f>
        <v>APOLLOTYRES</v>
      </c>
      <c r="D16" s="102">
        <f>Databank!F8</f>
        <v>478.3</v>
      </c>
      <c r="E16" s="103">
        <f>Databank!L8</f>
        <v>4801</v>
      </c>
      <c r="F16" s="103">
        <f>Databank!G8</f>
        <v>63.5</v>
      </c>
      <c r="G16" s="104" t="str">
        <f>Databank!E8</f>
        <v>INR</v>
      </c>
      <c r="H16" s="105">
        <f>Databank!J8</f>
        <v>27.59</v>
      </c>
      <c r="I16" s="103">
        <f>Databank!K8</f>
        <v>16.71</v>
      </c>
      <c r="J16" s="103">
        <f>Databank!I8</f>
        <v>28273</v>
      </c>
      <c r="K16" s="103">
        <f>Databank!H8</f>
        <v>33197</v>
      </c>
      <c r="L16" s="103">
        <f>Databank!N8</f>
        <v>25378</v>
      </c>
      <c r="M16" s="103">
        <f>Databank!P8</f>
        <v>2649.21</v>
      </c>
      <c r="N16" s="115">
        <f>Databank!R8</f>
        <v>768.93</v>
      </c>
      <c r="O16" s="60">
        <f t="shared" ref="O16:O19" si="3">K16/L16</f>
        <v>1.3081015052407596</v>
      </c>
      <c r="P16" s="61">
        <f t="shared" ref="P16:P19" si="4">K16/M16</f>
        <v>12.530905439734864</v>
      </c>
      <c r="Q16" s="68">
        <f t="shared" ref="Q16:Q19" si="5">D16/I16</f>
        <v>28.623578695391981</v>
      </c>
    </row>
    <row r="17" spans="2:17" ht="15" thickBot="1" x14ac:dyDescent="0.35">
      <c r="B17" s="107" t="str">
        <f>Databank!C9</f>
        <v>Balkrishna Industries Ltd</v>
      </c>
      <c r="C17" s="108" t="str">
        <f>Databank!B9</f>
        <v>BALKRISIND</v>
      </c>
      <c r="D17" s="109">
        <f>Databank!F9</f>
        <v>2676.9</v>
      </c>
      <c r="E17" s="110">
        <f>Databank!L9</f>
        <v>3122</v>
      </c>
      <c r="F17" s="110">
        <f>Databank!G9</f>
        <v>19.3</v>
      </c>
      <c r="G17" s="111" t="str">
        <f>Databank!E9</f>
        <v>INR</v>
      </c>
      <c r="H17" s="112">
        <f>Databank!J9</f>
        <v>33.08</v>
      </c>
      <c r="I17" s="110">
        <f>Databank!K9</f>
        <v>76.12</v>
      </c>
      <c r="J17" s="110">
        <f>Databank!I9</f>
        <v>48597</v>
      </c>
      <c r="K17" s="110">
        <f>Databank!H9</f>
        <v>51582</v>
      </c>
      <c r="L17" s="110">
        <f>Databank!N9</f>
        <v>9369</v>
      </c>
      <c r="M17" s="110">
        <f>Databank!P9</f>
        <v>2705.17</v>
      </c>
      <c r="N17" s="110">
        <f>Databank!R9</f>
        <v>1471</v>
      </c>
      <c r="O17" s="60">
        <f t="shared" si="3"/>
        <v>5.5056035862952291</v>
      </c>
      <c r="P17" s="61">
        <f t="shared" si="4"/>
        <v>19.067932884070132</v>
      </c>
      <c r="Q17" s="68">
        <f t="shared" si="5"/>
        <v>35.166841828691538</v>
      </c>
    </row>
    <row r="18" spans="2:17" ht="15" thickBot="1" x14ac:dyDescent="0.35">
      <c r="B18" s="114" t="str">
        <f>Databank!C10</f>
        <v>CEAT Ltd</v>
      </c>
      <c r="C18" s="74" t="str">
        <f>Databank!B10</f>
        <v>CEATLTD</v>
      </c>
      <c r="D18" s="98">
        <f>Databank!F10</f>
        <v>3376.3</v>
      </c>
      <c r="E18" s="75">
        <f>Databank!L10</f>
        <v>2084.4</v>
      </c>
      <c r="F18" s="75">
        <f>Databank!G10</f>
        <v>4.05</v>
      </c>
      <c r="G18" s="76" t="str">
        <f>Databank!E10</f>
        <v>INR</v>
      </c>
      <c r="H18" s="77">
        <f>Databank!J10</f>
        <v>19.100000000000001</v>
      </c>
      <c r="I18" s="75">
        <f>Databank!K10</f>
        <v>158.87</v>
      </c>
      <c r="J18" s="75">
        <f>Databank!I10</f>
        <v>12287.7</v>
      </c>
      <c r="K18" s="75">
        <f>Databank!H10</f>
        <v>14336.04</v>
      </c>
      <c r="L18" s="75">
        <f>Databank!N10</f>
        <v>11943</v>
      </c>
      <c r="M18" s="75">
        <f>Databank!P10</f>
        <v>1634.59</v>
      </c>
      <c r="N18" s="75">
        <f>Databank!R10</f>
        <v>635</v>
      </c>
      <c r="O18" s="60">
        <f t="shared" si="3"/>
        <v>1.200371765887968</v>
      </c>
      <c r="P18" s="61">
        <f t="shared" si="4"/>
        <v>8.7704194935733124</v>
      </c>
      <c r="Q18" s="68">
        <f t="shared" si="5"/>
        <v>21.251967017057972</v>
      </c>
    </row>
    <row r="19" spans="2:17" ht="15" thickBot="1" x14ac:dyDescent="0.35">
      <c r="B19" s="113" t="str">
        <f>Databank!C11</f>
        <v>JK Tyre &amp; Industries Ltd</v>
      </c>
      <c r="C19" s="70" t="str">
        <f>Databank!B11</f>
        <v>JKTYRE</v>
      </c>
      <c r="D19" s="97">
        <f>Databank!F11</f>
        <v>310.7</v>
      </c>
      <c r="E19" s="71">
        <f>Databank!L11</f>
        <v>5242</v>
      </c>
      <c r="F19" s="71">
        <f>Databank!G11</f>
        <v>27.4</v>
      </c>
      <c r="G19" s="72" t="str">
        <f>Databank!E11</f>
        <v>INR</v>
      </c>
      <c r="H19" s="73">
        <f>Databank!J11</f>
        <v>9.99</v>
      </c>
      <c r="I19" s="71">
        <f>Databank!K11</f>
        <v>31.02</v>
      </c>
      <c r="J19" s="71">
        <f>Databank!I11</f>
        <v>8494</v>
      </c>
      <c r="K19" s="71">
        <f>Databank!H11</f>
        <v>13082.34</v>
      </c>
      <c r="L19" s="71">
        <f>Databank!N11</f>
        <v>15046.13</v>
      </c>
      <c r="M19" s="71">
        <f>Databank!P11</f>
        <v>2094.6</v>
      </c>
      <c r="N19" s="71">
        <f>Databank!R11</f>
        <v>786.23</v>
      </c>
      <c r="O19" s="60">
        <f t="shared" si="3"/>
        <v>0.86948205286010427</v>
      </c>
      <c r="P19" s="61">
        <f t="shared" si="4"/>
        <v>6.2457462045259238</v>
      </c>
      <c r="Q19" s="68">
        <f t="shared" si="5"/>
        <v>10.016118633139909</v>
      </c>
    </row>
    <row r="20" spans="2:17" ht="15" thickBot="1" x14ac:dyDescent="0.35"/>
    <row r="21" spans="2:17" ht="15" thickBot="1" x14ac:dyDescent="0.35">
      <c r="N21" s="91" t="s">
        <v>66</v>
      </c>
      <c r="O21" s="90">
        <f>AVERAGE(O15:O19)</f>
        <v>2.2288473456469431</v>
      </c>
      <c r="P21" s="90">
        <f t="shared" ref="P21:Q21" si="6">AVERAGE(P15:P19)</f>
        <v>11.808530747024815</v>
      </c>
      <c r="Q21" s="90">
        <f t="shared" si="6"/>
        <v>24.468815261092409</v>
      </c>
    </row>
    <row r="22" spans="2:17" ht="13.8" customHeight="1" thickBot="1" x14ac:dyDescent="0.35">
      <c r="N22" s="91" t="s">
        <v>15</v>
      </c>
      <c r="O22" s="90">
        <f>MEDIAN(O15:O19)</f>
        <v>1.3081015052407596</v>
      </c>
      <c r="P22" s="90">
        <f t="shared" ref="P22:Q22" si="7">MEDIAN(P15:P19)</f>
        <v>12.427649713219845</v>
      </c>
      <c r="Q22" s="90">
        <f t="shared" si="7"/>
        <v>27.285570131180627</v>
      </c>
    </row>
    <row r="25" spans="2:17" ht="16.8" customHeight="1" thickBot="1" x14ac:dyDescent="0.35"/>
    <row r="26" spans="2:17" ht="15" thickBot="1" x14ac:dyDescent="0.35">
      <c r="J26" s="89" t="s">
        <v>43</v>
      </c>
      <c r="K26" s="99">
        <f>O9</f>
        <v>70918.111393820669</v>
      </c>
    </row>
    <row r="27" spans="2:17" ht="15" thickBot="1" x14ac:dyDescent="0.35">
      <c r="J27" s="89" t="s">
        <v>44</v>
      </c>
      <c r="K27" s="99">
        <f>Q9</f>
        <v>135207.79587718035</v>
      </c>
    </row>
    <row r="28" spans="2:17" ht="15" thickBot="1" x14ac:dyDescent="0.35">
      <c r="J28" s="89" t="s">
        <v>24</v>
      </c>
      <c r="K28" s="100">
        <f>D15</f>
        <v>135200</v>
      </c>
    </row>
    <row r="29" spans="2:17" ht="15" thickBot="1" x14ac:dyDescent="0.35"/>
    <row r="30" spans="2:17" ht="15" thickBot="1" x14ac:dyDescent="0.35">
      <c r="E30" s="131" t="s">
        <v>69</v>
      </c>
      <c r="F30" s="132"/>
      <c r="G30" s="132"/>
      <c r="H30" s="132"/>
      <c r="I30" s="132"/>
      <c r="J30" s="132"/>
      <c r="K30" s="132"/>
      <c r="L30" s="132"/>
      <c r="M30" s="132"/>
      <c r="N30" s="132"/>
      <c r="O30" s="132"/>
      <c r="P30" s="132"/>
      <c r="Q30" s="133"/>
    </row>
  </sheetData>
  <mergeCells count="12">
    <mergeCell ref="L9:N9"/>
    <mergeCell ref="E30:Q30"/>
    <mergeCell ref="B1:E1"/>
    <mergeCell ref="C4:D4"/>
    <mergeCell ref="B12:G12"/>
    <mergeCell ref="H12:N12"/>
    <mergeCell ref="O12:Q12"/>
    <mergeCell ref="L3:Q3"/>
    <mergeCell ref="L7:N7"/>
    <mergeCell ref="L6:N6"/>
    <mergeCell ref="L5:N5"/>
    <mergeCell ref="L8:N8"/>
  </mergeCells>
  <conditionalFormatting sqref="O15:Q19">
    <cfRule type="colorScale" priority="1">
      <colorScale>
        <cfvo type="min"/>
        <cfvo type="percentile" val="50"/>
        <cfvo type="max"/>
        <color rgb="FFF8696B"/>
        <color rgb="FFFFEB84"/>
        <color rgb="FF63BE7B"/>
      </colorScale>
    </cfRule>
  </conditionalFormatting>
  <hyperlinks>
    <hyperlink ref="G1" r:id="rId1" xr:uid="{F30D7E21-7B38-4442-9B31-6DC185BF5EA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CE769-60E4-4CC7-BAAB-A19FEAAD02AA}">
  <dimension ref="A2:Y48"/>
  <sheetViews>
    <sheetView zoomScaleNormal="100" workbookViewId="0">
      <selection activeCell="C38" sqref="C38"/>
    </sheetView>
  </sheetViews>
  <sheetFormatPr defaultRowHeight="14.4" x14ac:dyDescent="0.3"/>
  <cols>
    <col min="1" max="1" width="3.33203125" customWidth="1"/>
    <col min="2" max="2" width="12.6640625" customWidth="1"/>
    <col min="3" max="3" width="31.88671875" customWidth="1"/>
    <col min="4" max="4" width="10.5546875" customWidth="1"/>
    <col min="5" max="5" width="9.5546875" customWidth="1"/>
    <col min="6" max="7" width="9" bestFit="1" customWidth="1"/>
    <col min="8" max="8" width="11.33203125" customWidth="1"/>
    <col min="9" max="9" width="11.33203125" bestFit="1" customWidth="1"/>
    <col min="10" max="10" width="7.77734375" customWidth="1"/>
    <col min="11" max="11" width="8.5546875" customWidth="1"/>
    <col min="12" max="12" width="9.88671875" bestFit="1" customWidth="1"/>
    <col min="13" max="18" width="10.77734375" customWidth="1"/>
  </cols>
  <sheetData>
    <row r="2" spans="1:25" x14ac:dyDescent="0.3">
      <c r="A2" s="12"/>
      <c r="B2" s="13" t="s">
        <v>17</v>
      </c>
      <c r="C2" s="13"/>
      <c r="D2" s="13"/>
      <c r="E2" s="13"/>
      <c r="F2" s="14"/>
      <c r="G2" s="14"/>
      <c r="H2" s="14"/>
      <c r="I2" s="15"/>
      <c r="J2" s="15"/>
      <c r="K2" s="12"/>
      <c r="L2" s="12"/>
      <c r="M2" s="16"/>
      <c r="N2" s="16"/>
      <c r="O2" s="16"/>
      <c r="P2" s="16"/>
      <c r="Q2" s="16"/>
      <c r="R2" s="17"/>
      <c r="S2" s="16"/>
      <c r="T2" s="18"/>
      <c r="U2" s="17"/>
      <c r="V2" s="17"/>
      <c r="W2" s="15"/>
      <c r="X2" s="15"/>
      <c r="Y2" s="15"/>
    </row>
    <row r="3" spans="1:25" x14ac:dyDescent="0.3">
      <c r="A3" s="1"/>
      <c r="B3" s="19">
        <v>1</v>
      </c>
      <c r="C3" s="19">
        <f>B3+1</f>
        <v>2</v>
      </c>
      <c r="D3" s="19"/>
      <c r="E3" s="19"/>
      <c r="F3" s="20">
        <f>C3+1</f>
        <v>3</v>
      </c>
      <c r="G3" s="20">
        <f>F3+1</f>
        <v>4</v>
      </c>
      <c r="H3" s="20">
        <f>G3+1</f>
        <v>5</v>
      </c>
      <c r="I3" s="20">
        <f>H3+1</f>
        <v>6</v>
      </c>
      <c r="J3" s="20"/>
      <c r="K3" s="19">
        <f>I3+1</f>
        <v>7</v>
      </c>
      <c r="L3" s="19"/>
      <c r="M3" s="19">
        <f>K3+1</f>
        <v>8</v>
      </c>
      <c r="N3" s="20">
        <f>M3+1</f>
        <v>9</v>
      </c>
      <c r="O3" s="20" t="e">
        <f>#REF!+1</f>
        <v>#REF!</v>
      </c>
      <c r="P3" s="20"/>
      <c r="Q3" s="19" t="e">
        <f>#REF!+1</f>
        <v>#REF!</v>
      </c>
      <c r="R3" s="19" t="e">
        <f>Q3+1</f>
        <v>#REF!</v>
      </c>
      <c r="S3" s="7"/>
      <c r="T3" s="7"/>
      <c r="U3" s="7"/>
      <c r="V3" s="7"/>
      <c r="W3" s="7"/>
      <c r="X3" s="7"/>
      <c r="Y3" s="7"/>
    </row>
    <row r="4" spans="1:25" ht="16.2" x14ac:dyDescent="0.3">
      <c r="A4" s="1"/>
      <c r="B4" s="148" t="s">
        <v>9</v>
      </c>
      <c r="C4" s="57" t="s">
        <v>21</v>
      </c>
      <c r="D4" s="148" t="s">
        <v>19</v>
      </c>
      <c r="E4" s="146" t="s">
        <v>1</v>
      </c>
      <c r="F4" s="51" t="s">
        <v>2</v>
      </c>
      <c r="G4" s="52" t="s">
        <v>3</v>
      </c>
      <c r="H4" s="50" t="s">
        <v>4</v>
      </c>
      <c r="I4" s="51" t="s">
        <v>5</v>
      </c>
      <c r="J4" s="146" t="s">
        <v>18</v>
      </c>
      <c r="K4" s="146" t="s">
        <v>16</v>
      </c>
      <c r="L4" s="52" t="s">
        <v>33</v>
      </c>
      <c r="M4" s="39" t="s">
        <v>6</v>
      </c>
      <c r="N4" s="40"/>
      <c r="O4" s="40" t="s">
        <v>7</v>
      </c>
      <c r="P4" s="40"/>
      <c r="Q4" s="40" t="s">
        <v>8</v>
      </c>
      <c r="R4" s="41"/>
      <c r="S4" s="4"/>
      <c r="T4" s="4"/>
      <c r="U4" s="4"/>
      <c r="V4" s="4"/>
      <c r="W4" s="4"/>
      <c r="X4" s="4"/>
      <c r="Y4" s="4"/>
    </row>
    <row r="5" spans="1:25" x14ac:dyDescent="0.3">
      <c r="A5" s="1"/>
      <c r="B5" s="149"/>
      <c r="C5" s="58" t="s">
        <v>32</v>
      </c>
      <c r="D5" s="149"/>
      <c r="E5" s="147"/>
      <c r="F5" s="5" t="s">
        <v>11</v>
      </c>
      <c r="G5" s="54" t="s">
        <v>12</v>
      </c>
      <c r="H5" s="53" t="s">
        <v>13</v>
      </c>
      <c r="I5" s="5" t="s">
        <v>14</v>
      </c>
      <c r="J5" s="147"/>
      <c r="K5" s="147"/>
      <c r="L5" s="54" t="s">
        <v>34</v>
      </c>
      <c r="M5" s="42">
        <v>23</v>
      </c>
      <c r="N5" s="6">
        <v>24</v>
      </c>
      <c r="O5" s="6">
        <v>23</v>
      </c>
      <c r="P5" s="6">
        <v>24</v>
      </c>
      <c r="Q5" s="6">
        <v>23</v>
      </c>
      <c r="R5" s="43">
        <v>24</v>
      </c>
      <c r="S5" s="5"/>
      <c r="T5" s="5"/>
      <c r="U5" s="5"/>
      <c r="V5" s="5"/>
      <c r="W5" s="5"/>
      <c r="X5" s="5"/>
      <c r="Y5" s="5"/>
    </row>
    <row r="6" spans="1:25" ht="6" customHeight="1" x14ac:dyDescent="0.3">
      <c r="A6" s="1"/>
      <c r="B6" s="55"/>
      <c r="C6" s="59"/>
      <c r="D6" s="55"/>
      <c r="E6" s="4"/>
      <c r="F6" s="4"/>
      <c r="G6" s="56"/>
      <c r="H6" s="55"/>
      <c r="I6" s="4"/>
      <c r="J6" s="4"/>
      <c r="K6" s="4"/>
      <c r="L6" s="56"/>
      <c r="M6" s="44"/>
      <c r="N6" s="45"/>
      <c r="O6" s="45"/>
      <c r="P6" s="45"/>
      <c r="Q6" s="45"/>
      <c r="R6" s="46"/>
      <c r="S6" s="4"/>
      <c r="T6" s="4"/>
      <c r="U6" s="4"/>
      <c r="V6" s="4"/>
      <c r="W6" s="4"/>
      <c r="X6" s="4"/>
      <c r="Y6" s="4"/>
    </row>
    <row r="7" spans="1:25" x14ac:dyDescent="0.3">
      <c r="A7" s="1"/>
      <c r="B7" s="37" t="s">
        <v>45</v>
      </c>
      <c r="C7" s="38" t="s">
        <v>46</v>
      </c>
      <c r="D7" s="37" t="s">
        <v>39</v>
      </c>
      <c r="E7" t="s">
        <v>35</v>
      </c>
      <c r="F7">
        <v>135200</v>
      </c>
      <c r="G7" s="38">
        <v>0.42</v>
      </c>
      <c r="H7" s="37">
        <v>56899</v>
      </c>
      <c r="I7">
        <v>54035</v>
      </c>
      <c r="J7">
        <v>25.96</v>
      </c>
      <c r="K7">
        <v>4955</v>
      </c>
      <c r="L7" s="38">
        <v>3138</v>
      </c>
      <c r="M7" s="37">
        <v>23008</v>
      </c>
      <c r="N7">
        <v>25169</v>
      </c>
      <c r="O7">
        <v>2649.21</v>
      </c>
      <c r="P7">
        <v>4578.42</v>
      </c>
      <c r="Q7">
        <v>768.93</v>
      </c>
      <c r="R7" s="38">
        <v>2081.2199999999998</v>
      </c>
      <c r="S7" s="7"/>
      <c r="T7" s="7"/>
      <c r="U7" s="7"/>
      <c r="V7" s="7"/>
      <c r="W7" s="7"/>
      <c r="X7" s="7"/>
      <c r="Y7" s="7"/>
    </row>
    <row r="8" spans="1:25" x14ac:dyDescent="0.3">
      <c r="A8" s="1"/>
      <c r="B8" s="37" t="s">
        <v>48</v>
      </c>
      <c r="C8" s="38" t="s">
        <v>47</v>
      </c>
      <c r="D8" s="37" t="s">
        <v>39</v>
      </c>
      <c r="E8" t="s">
        <v>35</v>
      </c>
      <c r="F8">
        <v>478.3</v>
      </c>
      <c r="G8" s="38">
        <v>63.5</v>
      </c>
      <c r="H8" s="37">
        <v>33197</v>
      </c>
      <c r="I8">
        <v>28273</v>
      </c>
      <c r="J8">
        <v>27.59</v>
      </c>
      <c r="K8">
        <v>16.71</v>
      </c>
      <c r="L8" s="38">
        <v>4801</v>
      </c>
      <c r="M8" s="37">
        <v>24568</v>
      </c>
      <c r="N8">
        <v>25378</v>
      </c>
      <c r="O8">
        <v>2375.7800000000002</v>
      </c>
      <c r="P8">
        <v>2649.21</v>
      </c>
      <c r="Q8">
        <v>669.23</v>
      </c>
      <c r="R8" s="38">
        <v>768.93</v>
      </c>
      <c r="S8" s="7"/>
      <c r="T8" s="7"/>
      <c r="U8" s="7"/>
      <c r="V8" s="7"/>
      <c r="W8" s="7"/>
      <c r="X8" s="7"/>
      <c r="Y8" s="7"/>
    </row>
    <row r="9" spans="1:25" x14ac:dyDescent="0.3">
      <c r="A9" s="1"/>
      <c r="B9" s="37" t="s">
        <v>50</v>
      </c>
      <c r="C9" s="38" t="s">
        <v>49</v>
      </c>
      <c r="D9" s="37" t="s">
        <v>39</v>
      </c>
      <c r="E9" t="s">
        <v>35</v>
      </c>
      <c r="F9">
        <v>2676.9</v>
      </c>
      <c r="G9" s="38">
        <v>19.3</v>
      </c>
      <c r="H9" s="37">
        <v>51582</v>
      </c>
      <c r="I9">
        <v>48597</v>
      </c>
      <c r="J9">
        <v>33.08</v>
      </c>
      <c r="K9">
        <v>76.12</v>
      </c>
      <c r="L9" s="38">
        <v>3122</v>
      </c>
      <c r="M9" s="37">
        <v>9760</v>
      </c>
      <c r="N9">
        <v>9369</v>
      </c>
      <c r="O9">
        <v>2053.92</v>
      </c>
      <c r="P9">
        <v>2705.17</v>
      </c>
      <c r="Q9">
        <v>1057</v>
      </c>
      <c r="R9" s="38">
        <v>1471</v>
      </c>
      <c r="S9" s="7"/>
      <c r="T9" s="7"/>
      <c r="U9" s="7"/>
      <c r="V9" s="7"/>
      <c r="W9" s="7"/>
      <c r="X9" s="7"/>
      <c r="Y9" s="7"/>
    </row>
    <row r="10" spans="1:25" x14ac:dyDescent="0.3">
      <c r="A10" s="1"/>
      <c r="B10" s="37" t="s">
        <v>52</v>
      </c>
      <c r="C10" s="38" t="s">
        <v>51</v>
      </c>
      <c r="D10" s="37" t="s">
        <v>39</v>
      </c>
      <c r="E10" t="s">
        <v>35</v>
      </c>
      <c r="F10">
        <v>3376.3</v>
      </c>
      <c r="G10" s="38">
        <v>4.05</v>
      </c>
      <c r="H10" s="37">
        <v>14336.04</v>
      </c>
      <c r="I10">
        <v>12287.7</v>
      </c>
      <c r="J10">
        <v>19.100000000000001</v>
      </c>
      <c r="K10">
        <v>158.87</v>
      </c>
      <c r="L10" s="38">
        <v>2084.4</v>
      </c>
      <c r="M10" s="37">
        <v>11315</v>
      </c>
      <c r="N10">
        <v>11943</v>
      </c>
      <c r="O10">
        <v>965.55</v>
      </c>
      <c r="P10">
        <v>1634.59</v>
      </c>
      <c r="Q10">
        <v>182</v>
      </c>
      <c r="R10" s="38">
        <v>635</v>
      </c>
      <c r="S10" s="7"/>
      <c r="T10" s="7"/>
      <c r="U10" s="7"/>
      <c r="V10" s="22"/>
      <c r="W10" s="7"/>
      <c r="X10" s="7"/>
      <c r="Y10" s="7"/>
    </row>
    <row r="11" spans="1:25" x14ac:dyDescent="0.3">
      <c r="A11" s="1"/>
      <c r="B11" s="47" t="s">
        <v>54</v>
      </c>
      <c r="C11" s="49" t="s">
        <v>53</v>
      </c>
      <c r="D11" s="47" t="s">
        <v>39</v>
      </c>
      <c r="E11" s="48" t="s">
        <v>35</v>
      </c>
      <c r="F11" s="48">
        <v>310.7</v>
      </c>
      <c r="G11" s="49">
        <v>27.4</v>
      </c>
      <c r="H11" s="47">
        <v>13082.34</v>
      </c>
      <c r="I11" s="48">
        <v>8494</v>
      </c>
      <c r="J11" s="48">
        <v>9.99</v>
      </c>
      <c r="K11" s="48">
        <v>31.02</v>
      </c>
      <c r="L11" s="49">
        <v>5242</v>
      </c>
      <c r="M11" s="47">
        <v>14681.46</v>
      </c>
      <c r="N11" s="48">
        <v>15046.13</v>
      </c>
      <c r="O11" s="48">
        <v>1272.81</v>
      </c>
      <c r="P11" s="48">
        <v>2094.6</v>
      </c>
      <c r="Q11" s="48">
        <v>262.48</v>
      </c>
      <c r="R11" s="49">
        <v>786.23</v>
      </c>
      <c r="S11" s="7"/>
      <c r="T11" s="7"/>
      <c r="U11" s="7"/>
      <c r="V11" s="7"/>
      <c r="W11" s="7"/>
      <c r="X11" s="7"/>
      <c r="Y11" s="7"/>
    </row>
    <row r="12" spans="1:25" x14ac:dyDescent="0.3">
      <c r="A12" s="1"/>
      <c r="D12" s="2"/>
      <c r="E12" s="2"/>
      <c r="P12" s="145" t="s">
        <v>36</v>
      </c>
      <c r="Q12" s="145"/>
      <c r="R12" s="145"/>
      <c r="S12" s="7"/>
      <c r="T12" s="7"/>
      <c r="U12" s="7"/>
      <c r="V12" s="7"/>
      <c r="W12" s="7"/>
      <c r="X12" s="7"/>
      <c r="Y12" s="7"/>
    </row>
    <row r="13" spans="1:25" x14ac:dyDescent="0.3">
      <c r="A13" s="1"/>
      <c r="B13" s="8"/>
      <c r="C13" s="2"/>
      <c r="D13" s="2"/>
      <c r="E13" s="2"/>
      <c r="F13" s="1"/>
      <c r="G13" s="9"/>
      <c r="H13" s="9"/>
      <c r="I13" s="9"/>
      <c r="J13" s="9"/>
      <c r="K13" s="2"/>
      <c r="L13" s="2"/>
      <c r="M13" s="9"/>
      <c r="N13" s="9"/>
      <c r="O13" s="9"/>
      <c r="P13" s="9"/>
      <c r="Q13" s="9"/>
      <c r="R13" s="9"/>
      <c r="S13" s="7"/>
      <c r="T13" s="7"/>
      <c r="U13" s="7"/>
      <c r="V13" s="7"/>
      <c r="W13" s="7"/>
      <c r="X13" s="7"/>
      <c r="Y13" s="7"/>
    </row>
    <row r="14" spans="1:25" x14ac:dyDescent="0.3">
      <c r="A14" s="1"/>
      <c r="B14" s="8"/>
      <c r="C14" s="2"/>
      <c r="D14" s="2"/>
      <c r="E14" s="2"/>
      <c r="F14" s="1"/>
      <c r="G14" s="9"/>
      <c r="H14" s="9"/>
      <c r="I14" s="9"/>
      <c r="J14" s="9"/>
      <c r="K14" s="2"/>
      <c r="L14" s="2"/>
      <c r="M14" s="9"/>
      <c r="N14" s="9"/>
      <c r="O14" s="9"/>
      <c r="P14" s="9"/>
      <c r="Q14" s="9"/>
      <c r="R14" s="9"/>
      <c r="S14" s="7"/>
      <c r="T14" s="7"/>
      <c r="U14" s="7"/>
      <c r="V14" s="7"/>
      <c r="W14" s="7"/>
      <c r="X14" s="7"/>
      <c r="Y14" s="7"/>
    </row>
    <row r="15" spans="1:25" x14ac:dyDescent="0.3">
      <c r="A15" s="1"/>
      <c r="B15" s="8"/>
      <c r="C15" s="2"/>
      <c r="D15" s="2"/>
      <c r="E15" s="2"/>
      <c r="F15" s="1"/>
      <c r="G15" s="9"/>
      <c r="H15" s="9"/>
      <c r="I15" s="9"/>
      <c r="J15" s="9"/>
      <c r="K15" s="2"/>
      <c r="L15" s="2"/>
      <c r="M15" s="9"/>
      <c r="N15" s="9"/>
      <c r="O15" s="9"/>
      <c r="P15" s="34"/>
      <c r="Q15" s="34"/>
      <c r="R15" s="34"/>
      <c r="S15" s="7"/>
      <c r="T15" s="7"/>
      <c r="U15" s="7"/>
      <c r="V15" s="7"/>
      <c r="W15" s="7"/>
      <c r="X15" s="7"/>
      <c r="Y15" s="7"/>
    </row>
    <row r="16" spans="1:25" x14ac:dyDescent="0.3">
      <c r="A16" s="1"/>
      <c r="B16" s="8"/>
      <c r="C16" s="2"/>
      <c r="D16" s="2"/>
      <c r="E16" s="2"/>
      <c r="F16" s="1"/>
      <c r="G16" s="9"/>
      <c r="H16" s="9"/>
      <c r="I16" s="9"/>
      <c r="J16" s="9"/>
      <c r="K16" s="2"/>
      <c r="L16" s="2"/>
      <c r="M16" s="9"/>
      <c r="N16" s="9"/>
      <c r="O16" s="9"/>
      <c r="P16" s="9"/>
      <c r="Q16" s="9"/>
      <c r="R16" s="9"/>
      <c r="S16" s="7"/>
      <c r="T16" s="7"/>
      <c r="U16" s="7"/>
      <c r="V16" s="7"/>
      <c r="W16" s="7"/>
      <c r="X16" s="7"/>
      <c r="Y16" s="7"/>
    </row>
    <row r="17" spans="1:25" x14ac:dyDescent="0.3">
      <c r="A17" s="1"/>
      <c r="B17" s="8"/>
      <c r="C17" s="2"/>
      <c r="D17" s="2"/>
      <c r="E17" s="2"/>
      <c r="F17" s="1"/>
      <c r="G17" s="9"/>
      <c r="H17" s="9"/>
      <c r="I17" s="9"/>
      <c r="J17" s="9"/>
      <c r="K17" s="2"/>
      <c r="L17" s="2"/>
      <c r="M17" s="9"/>
      <c r="N17" s="9"/>
      <c r="O17" s="9"/>
      <c r="P17" s="9"/>
      <c r="Q17" s="9"/>
      <c r="R17" s="9"/>
      <c r="S17" s="7"/>
      <c r="T17" s="7"/>
      <c r="U17" s="7"/>
      <c r="V17" s="7"/>
      <c r="W17" s="7"/>
      <c r="X17" s="7"/>
      <c r="Y17" s="7"/>
    </row>
    <row r="18" spans="1:25" x14ac:dyDescent="0.3">
      <c r="A18" s="1"/>
      <c r="B18" s="8"/>
      <c r="C18" s="2"/>
      <c r="D18" s="2"/>
      <c r="E18" s="2"/>
      <c r="F18" s="1"/>
      <c r="G18" s="9"/>
      <c r="H18" s="9"/>
      <c r="I18" s="9"/>
      <c r="J18" s="9"/>
      <c r="K18" s="2"/>
      <c r="L18" s="2"/>
      <c r="M18" s="9"/>
      <c r="N18" s="9"/>
      <c r="O18" s="9"/>
      <c r="P18" s="9"/>
      <c r="Q18" s="9"/>
      <c r="R18" s="9"/>
      <c r="S18" s="7"/>
      <c r="T18" s="7"/>
      <c r="U18" s="7"/>
      <c r="V18" s="7"/>
      <c r="W18" s="7"/>
      <c r="X18" s="7"/>
      <c r="Y18" s="7"/>
    </row>
    <row r="19" spans="1:25" x14ac:dyDescent="0.3">
      <c r="A19" s="1"/>
      <c r="B19" s="8"/>
      <c r="C19" s="2"/>
      <c r="D19" s="2"/>
      <c r="E19" s="2"/>
      <c r="F19" s="1"/>
      <c r="G19" s="9"/>
      <c r="H19" s="9"/>
      <c r="I19" s="9"/>
      <c r="J19" s="9"/>
      <c r="K19" s="2"/>
      <c r="L19" s="2"/>
      <c r="M19" s="9"/>
      <c r="N19" s="9"/>
      <c r="O19" s="9"/>
      <c r="P19" s="9"/>
      <c r="Q19" s="9"/>
      <c r="R19" s="9"/>
      <c r="S19" s="7"/>
      <c r="T19" s="7"/>
      <c r="U19" s="7"/>
      <c r="V19" s="7"/>
      <c r="W19" s="7"/>
      <c r="X19" s="7"/>
      <c r="Y19" s="7"/>
    </row>
    <row r="20" spans="1:25" x14ac:dyDescent="0.3">
      <c r="A20" s="1"/>
      <c r="B20" s="8"/>
      <c r="C20" s="2"/>
      <c r="D20" s="2"/>
      <c r="E20" s="2"/>
      <c r="F20" s="1"/>
      <c r="G20" s="9"/>
      <c r="H20" s="9"/>
      <c r="I20" s="9"/>
      <c r="J20" s="9"/>
      <c r="K20" s="2"/>
      <c r="L20" s="2"/>
      <c r="M20" s="9"/>
      <c r="N20" s="9"/>
      <c r="O20" s="9"/>
      <c r="P20" s="9"/>
      <c r="Q20" s="9"/>
      <c r="R20" s="9"/>
      <c r="S20" s="7"/>
      <c r="T20" s="7"/>
      <c r="U20" s="7"/>
      <c r="V20" s="7"/>
      <c r="W20" s="7"/>
      <c r="X20" s="7"/>
      <c r="Y20" s="7"/>
    </row>
    <row r="21" spans="1:25" x14ac:dyDescent="0.3">
      <c r="A21" s="1"/>
      <c r="B21" s="8"/>
      <c r="C21" s="2"/>
      <c r="D21" s="2"/>
      <c r="E21" s="2"/>
      <c r="F21" s="1"/>
      <c r="G21" s="9"/>
      <c r="H21" s="9"/>
      <c r="I21" s="9"/>
      <c r="J21" s="9"/>
      <c r="K21" s="2"/>
      <c r="L21" s="2"/>
      <c r="M21" s="9"/>
      <c r="N21" s="9"/>
      <c r="O21" s="9"/>
      <c r="P21" s="9"/>
      <c r="Q21" s="9"/>
      <c r="R21" s="9"/>
      <c r="S21" s="7"/>
      <c r="T21" s="7"/>
      <c r="U21" s="7"/>
      <c r="V21" s="7"/>
      <c r="W21" s="7"/>
      <c r="X21" s="7"/>
      <c r="Y21" s="7"/>
    </row>
    <row r="22" spans="1:25" x14ac:dyDescent="0.3">
      <c r="A22" s="1"/>
      <c r="B22" s="8"/>
      <c r="C22" s="2"/>
      <c r="D22" s="2"/>
      <c r="E22" s="2"/>
      <c r="F22" s="1"/>
      <c r="G22" s="9"/>
      <c r="H22" s="9"/>
      <c r="I22" s="9"/>
      <c r="J22" s="9"/>
      <c r="K22" s="2"/>
      <c r="L22" s="2"/>
      <c r="M22" s="9"/>
      <c r="N22" s="9"/>
      <c r="O22" s="9"/>
      <c r="P22" s="9"/>
      <c r="Q22" s="9"/>
      <c r="R22" s="9"/>
      <c r="S22" s="7"/>
      <c r="T22" s="7"/>
      <c r="U22" s="7"/>
      <c r="V22" s="7"/>
      <c r="W22" s="7"/>
      <c r="X22" s="7"/>
      <c r="Y22" s="7"/>
    </row>
    <row r="23" spans="1:25" x14ac:dyDescent="0.3">
      <c r="A23" s="1"/>
      <c r="B23" s="8"/>
      <c r="C23" s="2"/>
      <c r="D23" s="2"/>
      <c r="E23" s="2"/>
      <c r="F23" s="1"/>
      <c r="G23" s="9"/>
      <c r="H23" s="9"/>
      <c r="I23" s="9"/>
      <c r="J23" s="9"/>
      <c r="K23" s="2"/>
      <c r="L23" s="2"/>
      <c r="M23" s="9"/>
      <c r="N23" s="9"/>
      <c r="O23" s="9"/>
      <c r="P23" s="9"/>
      <c r="Q23" s="9"/>
      <c r="R23" s="9"/>
      <c r="S23" s="7"/>
      <c r="T23" s="7"/>
      <c r="U23" s="7"/>
      <c r="V23" s="7"/>
      <c r="W23" s="7"/>
      <c r="X23" s="7"/>
      <c r="Y23" s="7"/>
    </row>
    <row r="24" spans="1:25" x14ac:dyDescent="0.3">
      <c r="A24" s="1"/>
      <c r="B24" s="8"/>
      <c r="C24" s="2"/>
      <c r="D24" s="2"/>
      <c r="E24" s="2"/>
      <c r="F24" s="1"/>
      <c r="G24" s="9"/>
      <c r="H24" s="9"/>
      <c r="I24" s="9"/>
      <c r="J24" s="9"/>
      <c r="K24" s="2"/>
      <c r="L24" s="2"/>
      <c r="M24" s="9"/>
      <c r="N24" s="9"/>
      <c r="O24" s="9"/>
      <c r="P24" s="9"/>
      <c r="Q24" s="9"/>
      <c r="R24" s="9"/>
      <c r="S24" s="7"/>
      <c r="T24" s="7"/>
      <c r="U24" s="7"/>
      <c r="V24" s="7"/>
      <c r="W24" s="7"/>
      <c r="X24" s="7"/>
      <c r="Y24" s="7"/>
    </row>
    <row r="25" spans="1:25" x14ac:dyDescent="0.3">
      <c r="A25" s="1"/>
      <c r="B25" s="8"/>
      <c r="C25" s="2"/>
      <c r="D25" s="2"/>
      <c r="E25" s="2"/>
      <c r="F25" s="1"/>
      <c r="G25" s="9"/>
      <c r="H25" s="9"/>
      <c r="I25" s="9"/>
      <c r="J25" s="9"/>
      <c r="K25" s="2"/>
      <c r="L25" s="2"/>
      <c r="M25" s="9"/>
      <c r="N25" s="9"/>
      <c r="O25" s="9"/>
      <c r="P25" s="9"/>
      <c r="Q25" s="9"/>
      <c r="R25" s="9"/>
      <c r="S25" s="7"/>
      <c r="T25" s="7"/>
      <c r="U25" s="7"/>
      <c r="V25" s="7"/>
      <c r="W25" s="7"/>
      <c r="X25" s="7"/>
      <c r="Y25" s="7"/>
    </row>
    <row r="26" spans="1:25" x14ac:dyDescent="0.3">
      <c r="A26" s="1"/>
      <c r="B26" s="8"/>
      <c r="C26" s="2"/>
      <c r="D26" s="2"/>
      <c r="E26" s="2"/>
      <c r="F26" s="1"/>
      <c r="G26" s="9"/>
      <c r="H26" s="9"/>
      <c r="I26" s="9"/>
      <c r="J26" s="9"/>
      <c r="K26" s="2"/>
      <c r="L26" s="2"/>
      <c r="M26" s="9"/>
      <c r="N26" s="9"/>
      <c r="O26" s="9"/>
      <c r="P26" s="9"/>
      <c r="Q26" s="9"/>
      <c r="R26" s="9"/>
      <c r="S26" s="7"/>
      <c r="T26" s="7"/>
      <c r="U26" s="7"/>
      <c r="V26" s="7"/>
      <c r="W26" s="7"/>
      <c r="X26" s="7"/>
      <c r="Y26" s="7"/>
    </row>
    <row r="27" spans="1:25" x14ac:dyDescent="0.3">
      <c r="A27" s="1"/>
      <c r="B27" s="8"/>
      <c r="C27" s="2"/>
      <c r="D27" s="2"/>
      <c r="E27" s="2"/>
      <c r="F27" s="1"/>
      <c r="G27" s="9"/>
      <c r="H27" s="9"/>
      <c r="I27" s="9"/>
      <c r="J27" s="9"/>
      <c r="K27" s="2"/>
      <c r="L27" s="2"/>
      <c r="M27" s="9"/>
      <c r="N27" s="9"/>
      <c r="O27" s="9"/>
      <c r="P27" s="9"/>
      <c r="Q27" s="9"/>
      <c r="R27" s="9"/>
      <c r="S27" s="7"/>
      <c r="T27" s="7"/>
      <c r="U27" s="7"/>
      <c r="V27" s="7"/>
      <c r="W27" s="7"/>
      <c r="X27" s="7"/>
      <c r="Y27" s="7"/>
    </row>
    <row r="28" spans="1:25" x14ac:dyDescent="0.3">
      <c r="A28" s="1"/>
      <c r="B28" s="8"/>
      <c r="C28" s="2"/>
      <c r="D28" s="2"/>
      <c r="E28" s="2"/>
      <c r="F28" s="1"/>
      <c r="G28" s="9"/>
      <c r="H28" s="9"/>
      <c r="I28" s="9"/>
      <c r="J28" s="9"/>
      <c r="K28" s="2"/>
      <c r="L28" s="2"/>
      <c r="M28" s="9"/>
      <c r="N28" s="9"/>
      <c r="O28" s="9"/>
      <c r="P28" s="9"/>
      <c r="Q28" s="9"/>
      <c r="R28" s="9"/>
      <c r="S28" s="7"/>
      <c r="T28" s="7"/>
      <c r="U28" s="7"/>
      <c r="V28" s="7"/>
      <c r="W28" s="7"/>
      <c r="X28" s="7"/>
      <c r="Y28" s="7"/>
    </row>
    <row r="29" spans="1:25" x14ac:dyDescent="0.3">
      <c r="A29" s="1"/>
      <c r="B29" s="8"/>
      <c r="C29" s="2"/>
      <c r="D29" s="2"/>
      <c r="E29" s="2"/>
      <c r="F29" s="1"/>
      <c r="G29" s="9"/>
      <c r="H29" s="9"/>
      <c r="I29" s="9"/>
      <c r="J29" s="9"/>
      <c r="K29" s="2"/>
      <c r="L29" s="2"/>
      <c r="M29" s="9"/>
      <c r="N29" s="9"/>
      <c r="O29" s="9"/>
      <c r="P29" s="9"/>
      <c r="Q29" s="9"/>
      <c r="R29" s="9"/>
      <c r="S29" s="7"/>
      <c r="T29" s="7"/>
      <c r="U29" s="7"/>
      <c r="V29" s="7"/>
      <c r="W29" s="7"/>
      <c r="X29" s="7"/>
      <c r="Y29" s="7"/>
    </row>
    <row r="30" spans="1:25" x14ac:dyDescent="0.3">
      <c r="A30" s="1"/>
      <c r="B30" s="8"/>
      <c r="C30" s="2"/>
      <c r="D30" s="2"/>
      <c r="E30" s="2"/>
      <c r="F30" s="1"/>
      <c r="G30" s="9"/>
      <c r="H30" s="9"/>
      <c r="I30" s="9"/>
      <c r="J30" s="9"/>
      <c r="K30" s="2"/>
      <c r="L30" s="2"/>
      <c r="M30" s="9"/>
      <c r="N30" s="9"/>
      <c r="O30" s="9"/>
      <c r="P30" s="9"/>
      <c r="Q30" s="9"/>
      <c r="R30" s="9"/>
      <c r="S30" s="7"/>
      <c r="T30" s="7"/>
      <c r="U30" s="7"/>
      <c r="V30" s="7"/>
      <c r="W30" s="7"/>
      <c r="X30" s="7"/>
      <c r="Y30" s="7"/>
    </row>
    <row r="31" spans="1:25" x14ac:dyDescent="0.3">
      <c r="A31" s="1"/>
      <c r="B31" s="8"/>
      <c r="C31" s="2"/>
      <c r="D31" s="2"/>
      <c r="E31" s="2"/>
      <c r="F31" s="1"/>
      <c r="G31" s="9"/>
      <c r="H31" s="9"/>
      <c r="I31" s="9"/>
      <c r="J31" s="9"/>
      <c r="K31" s="2"/>
      <c r="L31" s="2"/>
      <c r="M31" s="9"/>
      <c r="N31" s="9"/>
      <c r="O31" s="9"/>
      <c r="P31" s="9"/>
      <c r="Q31" s="9"/>
      <c r="R31" s="9"/>
      <c r="S31" s="7"/>
      <c r="T31" s="7"/>
      <c r="U31" s="7"/>
      <c r="V31" s="7"/>
      <c r="W31" s="7"/>
      <c r="X31" s="7"/>
      <c r="Y31" s="7"/>
    </row>
    <row r="32" spans="1:25" x14ac:dyDescent="0.3">
      <c r="A32" s="1"/>
      <c r="B32" s="8"/>
      <c r="C32" s="2"/>
      <c r="D32" s="2"/>
      <c r="E32" s="2"/>
      <c r="F32" s="1"/>
      <c r="G32" s="9"/>
      <c r="H32" s="9"/>
      <c r="I32" s="9"/>
      <c r="J32" s="9"/>
      <c r="K32" s="2"/>
      <c r="L32" s="2"/>
      <c r="M32" s="9"/>
      <c r="N32" s="9"/>
      <c r="O32" s="9"/>
      <c r="P32" s="9"/>
      <c r="Q32" s="9"/>
      <c r="R32" s="9"/>
      <c r="S32" s="7"/>
      <c r="T32" s="7"/>
      <c r="U32" s="7"/>
      <c r="V32" s="7"/>
      <c r="W32" s="7"/>
      <c r="X32" s="7"/>
      <c r="Y32" s="7"/>
    </row>
    <row r="33" spans="1:25" x14ac:dyDescent="0.3">
      <c r="A33" s="1"/>
      <c r="B33" s="8"/>
      <c r="C33" s="2"/>
      <c r="D33" s="2"/>
      <c r="E33" s="2"/>
      <c r="F33" s="1"/>
      <c r="G33" s="9"/>
      <c r="H33" s="9"/>
      <c r="I33" s="9"/>
      <c r="J33" s="9"/>
      <c r="K33" s="2"/>
      <c r="L33" s="2"/>
      <c r="M33" s="9"/>
      <c r="N33" s="9"/>
      <c r="O33" s="9"/>
      <c r="P33" s="9"/>
      <c r="Q33" s="9"/>
      <c r="R33" s="9"/>
      <c r="S33" s="7"/>
      <c r="T33" s="7"/>
      <c r="U33" s="7"/>
      <c r="V33" s="7"/>
      <c r="W33" s="7"/>
      <c r="X33" s="7"/>
      <c r="Y33" s="7"/>
    </row>
    <row r="34" spans="1:25" x14ac:dyDescent="0.3">
      <c r="A34" s="1"/>
      <c r="B34" s="21"/>
      <c r="C34" s="2"/>
      <c r="D34" s="2"/>
      <c r="E34" s="2"/>
      <c r="F34" s="1"/>
      <c r="G34" s="9"/>
      <c r="H34" s="9"/>
      <c r="I34" s="9"/>
      <c r="J34" s="9"/>
      <c r="K34" s="2"/>
      <c r="L34" s="2"/>
      <c r="M34" s="9"/>
      <c r="N34" s="9"/>
      <c r="O34" s="9"/>
      <c r="P34" s="9"/>
      <c r="Q34" s="9"/>
      <c r="R34" s="9"/>
      <c r="S34" s="7"/>
      <c r="T34" s="7"/>
      <c r="U34" s="7"/>
      <c r="V34" s="7"/>
      <c r="W34" s="7"/>
      <c r="X34" s="7"/>
      <c r="Y34" s="7"/>
    </row>
    <row r="35" spans="1:25" x14ac:dyDescent="0.3">
      <c r="A35" s="1"/>
      <c r="B35" s="21"/>
      <c r="C35" s="2"/>
      <c r="D35" s="2"/>
      <c r="E35" s="2"/>
      <c r="F35" s="1"/>
      <c r="G35" s="9"/>
      <c r="H35" s="9"/>
      <c r="I35" s="9"/>
      <c r="J35" s="9"/>
      <c r="K35" s="2"/>
      <c r="L35" s="2"/>
      <c r="M35" s="9"/>
      <c r="N35" s="9"/>
      <c r="O35" s="9"/>
      <c r="P35" s="9"/>
      <c r="Q35" s="9"/>
      <c r="R35" s="9"/>
      <c r="S35" s="7"/>
      <c r="T35" s="7"/>
      <c r="U35" s="7"/>
      <c r="V35" s="7"/>
      <c r="W35" s="7"/>
      <c r="X35" s="7"/>
      <c r="Y35" s="7"/>
    </row>
    <row r="36" spans="1:25" x14ac:dyDescent="0.3">
      <c r="A36" s="1"/>
      <c r="B36" s="8"/>
      <c r="C36" s="2"/>
      <c r="D36" s="2"/>
      <c r="E36" s="2"/>
      <c r="F36" s="1"/>
      <c r="G36" s="9"/>
      <c r="H36" s="9"/>
      <c r="I36" s="9"/>
      <c r="J36" s="9"/>
      <c r="K36" s="2"/>
      <c r="L36" s="2"/>
      <c r="M36" s="9"/>
      <c r="N36" s="9"/>
      <c r="O36" s="9"/>
      <c r="P36" s="9"/>
      <c r="Q36" s="9"/>
      <c r="R36" s="9"/>
      <c r="S36" s="7"/>
      <c r="T36" s="7"/>
      <c r="U36" s="7"/>
      <c r="V36" s="7"/>
      <c r="W36" s="7"/>
      <c r="X36" s="7"/>
      <c r="Y36" s="7"/>
    </row>
    <row r="37" spans="1:25" x14ac:dyDescent="0.3">
      <c r="A37" s="1"/>
      <c r="B37" s="8"/>
      <c r="C37" s="2"/>
      <c r="D37" s="2"/>
      <c r="E37" s="2"/>
      <c r="F37" s="1"/>
      <c r="G37" s="9"/>
      <c r="H37" s="9"/>
      <c r="I37" s="9"/>
      <c r="J37" s="9"/>
      <c r="K37" s="2"/>
      <c r="L37" s="2"/>
      <c r="M37" s="9"/>
      <c r="N37" s="9"/>
      <c r="O37" s="9"/>
      <c r="P37" s="9"/>
      <c r="Q37" s="9"/>
      <c r="R37" s="9"/>
      <c r="S37" s="7"/>
      <c r="T37" s="7"/>
      <c r="U37" s="7"/>
      <c r="V37" s="7"/>
      <c r="W37" s="7"/>
      <c r="X37" s="7"/>
      <c r="Y37" s="7"/>
    </row>
    <row r="38" spans="1:25" x14ac:dyDescent="0.3">
      <c r="A38" s="1"/>
      <c r="B38" s="21"/>
      <c r="C38" s="2"/>
      <c r="D38" s="2"/>
      <c r="E38" s="2"/>
      <c r="F38" s="1"/>
      <c r="G38" s="9"/>
      <c r="H38" s="9"/>
      <c r="I38" s="9"/>
      <c r="J38" s="9"/>
      <c r="K38" s="2"/>
      <c r="L38" s="2"/>
      <c r="M38" s="9"/>
      <c r="N38" s="9"/>
      <c r="O38" s="9"/>
      <c r="P38" s="9"/>
      <c r="Q38" s="9"/>
      <c r="R38" s="9"/>
      <c r="S38" s="7"/>
      <c r="T38" s="7"/>
      <c r="U38" s="7"/>
      <c r="V38" s="7"/>
      <c r="W38" s="7"/>
      <c r="X38" s="7"/>
      <c r="Y38" s="7"/>
    </row>
    <row r="39" spans="1:25" x14ac:dyDescent="0.3">
      <c r="A39" s="1"/>
      <c r="B39" s="21"/>
      <c r="C39" s="2"/>
      <c r="D39" s="2"/>
      <c r="E39" s="2"/>
      <c r="F39" s="1"/>
      <c r="G39" s="9"/>
      <c r="H39" s="9"/>
      <c r="I39" s="9"/>
      <c r="J39" s="9"/>
      <c r="K39" s="2"/>
      <c r="L39" s="2"/>
      <c r="M39" s="9"/>
      <c r="N39" s="9"/>
      <c r="O39" s="9"/>
      <c r="P39" s="9"/>
      <c r="Q39" s="9"/>
      <c r="R39" s="9"/>
      <c r="S39" s="7"/>
      <c r="T39" s="7"/>
      <c r="U39" s="7"/>
      <c r="V39" s="7"/>
      <c r="W39" s="7"/>
      <c r="X39" s="7"/>
      <c r="Y39" s="7"/>
    </row>
    <row r="40" spans="1:25" x14ac:dyDescent="0.3">
      <c r="A40" s="1"/>
      <c r="B40" s="8"/>
      <c r="C40" s="2"/>
      <c r="D40" s="2"/>
      <c r="E40" s="2"/>
      <c r="F40" s="1"/>
      <c r="G40" s="9"/>
      <c r="H40" s="9"/>
      <c r="I40" s="9"/>
      <c r="J40" s="9"/>
      <c r="K40" s="2"/>
      <c r="L40" s="2"/>
      <c r="M40" s="9"/>
      <c r="N40" s="9"/>
      <c r="O40" s="9"/>
      <c r="P40" s="9"/>
      <c r="Q40" s="9"/>
      <c r="R40" s="9"/>
      <c r="S40" s="7"/>
      <c r="T40" s="7"/>
      <c r="U40" s="7"/>
      <c r="V40" s="7"/>
      <c r="W40" s="7"/>
      <c r="X40" s="7"/>
      <c r="Y40" s="7"/>
    </row>
    <row r="41" spans="1:25" x14ac:dyDescent="0.3">
      <c r="A41" s="1"/>
      <c r="B41" s="8"/>
      <c r="C41" s="2"/>
      <c r="D41" s="2"/>
      <c r="E41" s="2"/>
      <c r="F41" s="1"/>
      <c r="G41" s="9"/>
      <c r="H41" s="9"/>
      <c r="I41" s="9"/>
      <c r="J41" s="9"/>
      <c r="K41" s="2"/>
      <c r="L41" s="2"/>
      <c r="M41" s="9"/>
      <c r="N41" s="9"/>
      <c r="O41" s="9"/>
      <c r="P41" s="9"/>
      <c r="Q41" s="9"/>
      <c r="R41" s="9"/>
      <c r="S41" s="7"/>
      <c r="T41" s="7"/>
      <c r="U41" s="7"/>
      <c r="V41" s="7"/>
      <c r="W41" s="7"/>
      <c r="X41" s="7"/>
      <c r="Y41" s="7"/>
    </row>
    <row r="42" spans="1:25" x14ac:dyDescent="0.3">
      <c r="A42" s="1"/>
      <c r="B42" s="8"/>
      <c r="C42" s="2"/>
      <c r="D42" s="2"/>
      <c r="E42" s="2"/>
      <c r="F42" s="1"/>
      <c r="G42" s="9"/>
      <c r="H42" s="9"/>
      <c r="I42" s="9"/>
      <c r="J42" s="9"/>
      <c r="K42" s="2"/>
      <c r="L42" s="2"/>
      <c r="M42" s="9"/>
      <c r="N42" s="9"/>
      <c r="O42" s="9"/>
      <c r="P42" s="9"/>
      <c r="Q42" s="9"/>
      <c r="R42" s="9"/>
      <c r="S42" s="7"/>
      <c r="T42" s="7"/>
      <c r="U42" s="7"/>
      <c r="V42" s="7"/>
      <c r="W42" s="7"/>
      <c r="X42" s="7"/>
      <c r="Y42" s="7"/>
    </row>
    <row r="43" spans="1:25" x14ac:dyDescent="0.3">
      <c r="A43" s="1"/>
      <c r="B43" s="21"/>
      <c r="C43" s="2"/>
      <c r="D43" s="2"/>
      <c r="E43" s="2"/>
      <c r="F43" s="1"/>
      <c r="G43" s="9"/>
      <c r="H43" s="9"/>
      <c r="I43" s="9"/>
      <c r="J43" s="9"/>
      <c r="K43" s="2"/>
      <c r="L43" s="2"/>
      <c r="M43" s="9"/>
      <c r="N43" s="9"/>
      <c r="O43" s="9"/>
      <c r="P43" s="9"/>
      <c r="Q43" s="9"/>
      <c r="R43" s="9"/>
      <c r="S43" s="7"/>
      <c r="T43" s="7"/>
      <c r="U43" s="7"/>
      <c r="V43" s="7"/>
      <c r="W43" s="7"/>
      <c r="X43" s="7"/>
      <c r="Y43" s="7"/>
    </row>
    <row r="44" spans="1:25" x14ac:dyDescent="0.3">
      <c r="A44" s="1"/>
      <c r="B44" s="8"/>
      <c r="C44" s="2"/>
      <c r="D44" s="2"/>
      <c r="E44" s="2"/>
      <c r="F44" s="1"/>
      <c r="G44" s="1"/>
      <c r="H44" s="9"/>
      <c r="I44" s="9"/>
      <c r="J44" s="9"/>
      <c r="K44" s="2"/>
      <c r="L44" s="2"/>
      <c r="M44" s="10"/>
      <c r="N44" s="10"/>
      <c r="O44" s="10"/>
      <c r="P44" s="10"/>
      <c r="Q44" s="10"/>
      <c r="R44" s="10"/>
      <c r="S44" s="10"/>
      <c r="T44" s="10"/>
      <c r="U44" s="10"/>
      <c r="V44" s="10"/>
      <c r="W44" s="10"/>
      <c r="X44" s="10"/>
      <c r="Y44" s="11"/>
    </row>
    <row r="45" spans="1:25" x14ac:dyDescent="0.3">
      <c r="A45" s="1"/>
      <c r="B45" s="2"/>
      <c r="C45" s="2"/>
      <c r="D45" s="2"/>
      <c r="E45" s="2"/>
      <c r="F45" s="2"/>
      <c r="G45" s="2"/>
      <c r="H45" s="2"/>
      <c r="I45" s="2"/>
      <c r="J45" s="2"/>
      <c r="K45" s="2"/>
      <c r="L45" s="2"/>
      <c r="M45" s="2"/>
      <c r="N45" s="2"/>
      <c r="O45" s="2"/>
      <c r="P45" s="2"/>
      <c r="Q45" s="2"/>
      <c r="R45" s="2"/>
      <c r="S45" s="2"/>
      <c r="T45" s="2"/>
      <c r="U45" s="2"/>
      <c r="V45" s="2"/>
      <c r="W45" s="2"/>
      <c r="X45" s="2"/>
      <c r="Y45" s="2"/>
    </row>
    <row r="46" spans="1:25" x14ac:dyDescent="0.3">
      <c r="A46" s="1"/>
      <c r="B46" s="2"/>
      <c r="C46" s="2"/>
      <c r="D46" s="2"/>
      <c r="E46" s="2"/>
      <c r="F46" s="2"/>
      <c r="G46" s="2"/>
      <c r="H46" s="2"/>
      <c r="I46" s="2"/>
      <c r="J46" s="2"/>
      <c r="K46" s="2"/>
      <c r="L46" s="2"/>
      <c r="M46" s="2"/>
      <c r="N46" s="2"/>
      <c r="O46" s="2"/>
      <c r="P46" s="2"/>
      <c r="Q46" s="2"/>
      <c r="R46" s="2"/>
      <c r="S46" s="2"/>
      <c r="T46" s="2"/>
      <c r="U46" s="2"/>
      <c r="V46" s="2"/>
      <c r="W46" s="2"/>
      <c r="X46" s="2"/>
      <c r="Y46" s="2"/>
    </row>
    <row r="47" spans="1:25" x14ac:dyDescent="0.3">
      <c r="A47" s="1"/>
      <c r="B47" s="2"/>
      <c r="C47" s="2"/>
      <c r="D47" s="2"/>
      <c r="E47" s="2"/>
      <c r="F47" s="2"/>
      <c r="G47" s="2"/>
      <c r="H47" s="2"/>
      <c r="I47" s="2"/>
      <c r="J47" s="2"/>
      <c r="K47" s="2"/>
      <c r="L47" s="2"/>
      <c r="M47" s="2"/>
      <c r="N47" s="2"/>
      <c r="O47" s="2"/>
      <c r="P47" s="2"/>
      <c r="Q47" s="2"/>
      <c r="R47" s="2"/>
      <c r="S47" s="2"/>
      <c r="T47" s="2"/>
      <c r="U47" s="2"/>
      <c r="V47" s="2"/>
      <c r="W47" s="2"/>
      <c r="X47" s="2"/>
      <c r="Y47" s="2"/>
    </row>
    <row r="48" spans="1:25" x14ac:dyDescent="0.3">
      <c r="A48" s="1"/>
      <c r="B48" s="2"/>
      <c r="C48" s="2"/>
      <c r="D48" s="2"/>
      <c r="E48" s="2"/>
      <c r="F48" s="2"/>
      <c r="G48" s="2"/>
      <c r="H48" s="2"/>
      <c r="I48" s="2"/>
      <c r="J48" s="2"/>
      <c r="K48" s="2"/>
      <c r="L48" s="2"/>
      <c r="M48" s="2"/>
      <c r="N48" s="2"/>
      <c r="O48" s="2"/>
      <c r="P48" s="2"/>
      <c r="Q48" s="2"/>
      <c r="R48" s="2"/>
      <c r="S48" s="2"/>
      <c r="T48" s="2"/>
      <c r="U48" s="2"/>
      <c r="V48" s="2"/>
      <c r="W48" s="2"/>
      <c r="X48" s="2"/>
      <c r="Y48" s="2"/>
    </row>
  </sheetData>
  <mergeCells count="6">
    <mergeCell ref="P12:R12"/>
    <mergeCell ref="J4:J5"/>
    <mergeCell ref="K4:K5"/>
    <mergeCell ref="B4:B5"/>
    <mergeCell ref="D4:D5"/>
    <mergeCell ref="E4:E5"/>
  </mergeCells>
  <pageMargins left="0.7" right="0.7" top="0.75" bottom="0.75" header="0.3" footer="0.3"/>
  <ignoredErrors>
    <ignoredError sqref="O3:R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Output</vt:lpstr>
      <vt:lpstr>Databank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RAJAT KULSHRESTHA</dc:creator>
  <cp:lastModifiedBy>Rajat Kulshrestha</cp:lastModifiedBy>
  <dcterms:created xsi:type="dcterms:W3CDTF">2024-07-19T18:41:21Z</dcterms:created>
  <dcterms:modified xsi:type="dcterms:W3CDTF">2025-05-08T05:53:59Z</dcterms:modified>
</cp:coreProperties>
</file>